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megano\Documents\"/>
    </mc:Choice>
  </mc:AlternateContent>
  <xr:revisionPtr revIDLastSave="0" documentId="8_{C9516607-2438-4F49-AD64-03B25949F9AA}" xr6:coauthVersionLast="45" xr6:coauthVersionMax="45" xr10:uidLastSave="{00000000-0000-0000-0000-000000000000}"/>
  <bookViews>
    <workbookView xWindow="2340" yWindow="855" windowWidth="21240" windowHeight="15345" tabRatio="657" activeTab="3" xr2:uid="{00000000-000D-0000-FFFF-FFFF00000000}"/>
  </bookViews>
  <sheets>
    <sheet name="Instructions - Estate" sheetId="5" r:id="rId1"/>
    <sheet name="Estate Checklist" sheetId="1" r:id="rId2"/>
    <sheet name="Estate Report" sheetId="2" r:id="rId3"/>
    <sheet name="Instructions - Outgrower" sheetId="10" r:id="rId4"/>
    <sheet name="Outgrower Checklist" sheetId="6" r:id="rId5"/>
    <sheet name="Outgrower Report" sheetId="7" r:id="rId6"/>
    <sheet name="DropDowns" sheetId="3" state="hidden" r:id="rId7"/>
  </sheets>
  <definedNames>
    <definedName name="_xlnm._FilterDatabase" localSheetId="2" hidden="1">'Estate Report'!$C$4:$G$4</definedName>
    <definedName name="_xlnm._FilterDatabase" localSheetId="5" hidden="1">'Outgrower Report'!$C$4:$G$4</definedName>
    <definedName name="_xlnm.Print_Titles" localSheetId="1">'Estate Checklist'!$1:$3</definedName>
    <definedName name="_xlnm.Print_Titles" localSheetId="2">'Estate Report'!$1:$4</definedName>
    <definedName name="_xlnm.Print_Titles" localSheetId="4">'Outgrower Checklist'!$1:$3</definedName>
    <definedName name="_xlnm.Print_Titles" localSheetId="5">'Outgrower Report'!$1:$4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02" i="2" l="1"/>
  <c r="D102" i="2"/>
  <c r="E102" i="2"/>
  <c r="F102" i="2"/>
  <c r="H102" i="2"/>
  <c r="J102" i="2"/>
  <c r="C103" i="2"/>
  <c r="D103" i="2"/>
  <c r="E103" i="2"/>
  <c r="F103" i="2"/>
  <c r="H103" i="2"/>
  <c r="J103" i="2"/>
  <c r="C104" i="2"/>
  <c r="D104" i="2"/>
  <c r="E104" i="2"/>
  <c r="F104" i="2"/>
  <c r="H104" i="2"/>
  <c r="J104" i="2"/>
  <c r="C105" i="2"/>
  <c r="D105" i="2"/>
  <c r="E105" i="2"/>
  <c r="F105" i="2"/>
  <c r="H105" i="2"/>
  <c r="J105" i="2"/>
  <c r="C106" i="2"/>
  <c r="D106" i="2"/>
  <c r="E106" i="2"/>
  <c r="F106" i="2"/>
  <c r="H106" i="2"/>
  <c r="J106" i="2"/>
  <c r="C107" i="2"/>
  <c r="D107" i="2"/>
  <c r="E107" i="2"/>
  <c r="F107" i="2"/>
  <c r="H107" i="2"/>
  <c r="J107" i="2"/>
  <c r="C108" i="2"/>
  <c r="D108" i="2"/>
  <c r="E108" i="2"/>
  <c r="F108" i="2"/>
  <c r="H108" i="2"/>
  <c r="J108" i="2"/>
  <c r="C109" i="2"/>
  <c r="D109" i="2"/>
  <c r="E109" i="2"/>
  <c r="F109" i="2"/>
  <c r="H109" i="2"/>
  <c r="J109" i="2"/>
  <c r="C110" i="2"/>
  <c r="D110" i="2"/>
  <c r="E110" i="2"/>
  <c r="F110" i="2"/>
  <c r="H110" i="2"/>
  <c r="J110" i="2"/>
  <c r="C111" i="2"/>
  <c r="D111" i="2"/>
  <c r="E111" i="2"/>
  <c r="F111" i="2"/>
  <c r="H111" i="2"/>
  <c r="J111" i="2"/>
  <c r="C112" i="2"/>
  <c r="D112" i="2"/>
  <c r="E112" i="2"/>
  <c r="F112" i="2"/>
  <c r="H112" i="2"/>
  <c r="J112" i="2"/>
  <c r="C113" i="2"/>
  <c r="D113" i="2"/>
  <c r="E113" i="2"/>
  <c r="F113" i="2"/>
  <c r="H113" i="2"/>
  <c r="J113" i="2"/>
  <c r="C114" i="2"/>
  <c r="D114" i="2"/>
  <c r="E114" i="2"/>
  <c r="F114" i="2"/>
  <c r="H114" i="2"/>
  <c r="J114" i="2"/>
  <c r="C115" i="2"/>
  <c r="D115" i="2"/>
  <c r="E115" i="2"/>
  <c r="F115" i="2"/>
  <c r="H115" i="2"/>
  <c r="J115" i="2"/>
  <c r="C116" i="2"/>
  <c r="D116" i="2"/>
  <c r="E116" i="2"/>
  <c r="F116" i="2"/>
  <c r="H116" i="2"/>
  <c r="J116" i="2"/>
  <c r="C117" i="2"/>
  <c r="D117" i="2"/>
  <c r="E117" i="2"/>
  <c r="F117" i="2"/>
  <c r="H117" i="2"/>
  <c r="J117" i="2"/>
  <c r="C118" i="2"/>
  <c r="D118" i="2"/>
  <c r="E118" i="2"/>
  <c r="F118" i="2"/>
  <c r="H118" i="2"/>
  <c r="J118" i="2"/>
  <c r="C119" i="2"/>
  <c r="D119" i="2"/>
  <c r="E119" i="2"/>
  <c r="F119" i="2"/>
  <c r="H119" i="2"/>
  <c r="J119" i="2"/>
  <c r="C120" i="2"/>
  <c r="D120" i="2"/>
  <c r="E120" i="2"/>
  <c r="F120" i="2"/>
  <c r="H120" i="2"/>
  <c r="J120" i="2"/>
  <c r="C121" i="2"/>
  <c r="D121" i="2"/>
  <c r="E121" i="2"/>
  <c r="F121" i="2"/>
  <c r="H121" i="2"/>
  <c r="J121" i="2"/>
  <c r="C122" i="2"/>
  <c r="D122" i="2"/>
  <c r="E122" i="2"/>
  <c r="F122" i="2"/>
  <c r="H122" i="2"/>
  <c r="J122" i="2"/>
  <c r="C123" i="2"/>
  <c r="D123" i="2"/>
  <c r="E123" i="2"/>
  <c r="F123" i="2"/>
  <c r="H123" i="2"/>
  <c r="J123" i="2"/>
  <c r="C124" i="2"/>
  <c r="D124" i="2"/>
  <c r="E124" i="2"/>
  <c r="F124" i="2"/>
  <c r="H124" i="2"/>
  <c r="J124" i="2"/>
  <c r="C125" i="2"/>
  <c r="D125" i="2"/>
  <c r="E125" i="2"/>
  <c r="F125" i="2"/>
  <c r="H125" i="2"/>
  <c r="J125" i="2"/>
  <c r="C126" i="2"/>
  <c r="D126" i="2"/>
  <c r="E126" i="2"/>
  <c r="F126" i="2"/>
  <c r="H126" i="2"/>
  <c r="J126" i="2"/>
  <c r="C127" i="2"/>
  <c r="D127" i="2"/>
  <c r="E127" i="2"/>
  <c r="F127" i="2"/>
  <c r="H127" i="2"/>
  <c r="J127" i="2"/>
  <c r="C128" i="2"/>
  <c r="D128" i="2"/>
  <c r="E128" i="2"/>
  <c r="F128" i="2"/>
  <c r="H128" i="2"/>
  <c r="J128" i="2"/>
  <c r="C129" i="2"/>
  <c r="D129" i="2"/>
  <c r="E129" i="2"/>
  <c r="F129" i="2"/>
  <c r="H129" i="2"/>
  <c r="J129" i="2"/>
  <c r="C130" i="2"/>
  <c r="D130" i="2"/>
  <c r="E130" i="2"/>
  <c r="F130" i="2"/>
  <c r="H130" i="2"/>
  <c r="J130" i="2"/>
  <c r="C131" i="2"/>
  <c r="D131" i="2"/>
  <c r="E131" i="2"/>
  <c r="F131" i="2"/>
  <c r="H131" i="2"/>
  <c r="J131" i="2"/>
  <c r="C132" i="2"/>
  <c r="D132" i="2"/>
  <c r="E132" i="2"/>
  <c r="F132" i="2"/>
  <c r="H132" i="2"/>
  <c r="J132" i="2"/>
  <c r="C133" i="2"/>
  <c r="D133" i="2"/>
  <c r="E133" i="2"/>
  <c r="F133" i="2"/>
  <c r="H133" i="2"/>
  <c r="J133" i="2"/>
  <c r="C134" i="2"/>
  <c r="D134" i="2"/>
  <c r="E134" i="2"/>
  <c r="F134" i="2"/>
  <c r="H134" i="2"/>
  <c r="J134" i="2"/>
  <c r="C135" i="2"/>
  <c r="D135" i="2"/>
  <c r="E135" i="2"/>
  <c r="F135" i="2"/>
  <c r="H135" i="2"/>
  <c r="J135" i="2"/>
  <c r="C136" i="2"/>
  <c r="D136" i="2"/>
  <c r="E136" i="2"/>
  <c r="F136" i="2"/>
  <c r="H136" i="2"/>
  <c r="J136" i="2"/>
  <c r="C137" i="2"/>
  <c r="D137" i="2"/>
  <c r="E137" i="2"/>
  <c r="F137" i="2"/>
  <c r="H137" i="2"/>
  <c r="J137" i="2"/>
  <c r="C138" i="2"/>
  <c r="D138" i="2"/>
  <c r="E138" i="2"/>
  <c r="F138" i="2"/>
  <c r="H138" i="2"/>
  <c r="J138" i="2"/>
  <c r="C139" i="2"/>
  <c r="D139" i="2"/>
  <c r="E139" i="2"/>
  <c r="F139" i="2"/>
  <c r="H139" i="2"/>
  <c r="J139" i="2"/>
  <c r="C140" i="2"/>
  <c r="D140" i="2"/>
  <c r="E140" i="2"/>
  <c r="F140" i="2"/>
  <c r="H140" i="2"/>
  <c r="J140" i="2"/>
  <c r="C141" i="2"/>
  <c r="D141" i="2"/>
  <c r="E141" i="2"/>
  <c r="F141" i="2"/>
  <c r="H141" i="2"/>
  <c r="J141" i="2"/>
  <c r="C142" i="2"/>
  <c r="D142" i="2"/>
  <c r="E142" i="2"/>
  <c r="F142" i="2"/>
  <c r="H142" i="2"/>
  <c r="J142" i="2"/>
  <c r="C143" i="2"/>
  <c r="D143" i="2"/>
  <c r="E143" i="2"/>
  <c r="F143" i="2"/>
  <c r="H143" i="2"/>
  <c r="J143" i="2"/>
  <c r="C144" i="2"/>
  <c r="D144" i="2"/>
  <c r="E144" i="2"/>
  <c r="F144" i="2"/>
  <c r="H144" i="2"/>
  <c r="J144" i="2"/>
  <c r="C145" i="2"/>
  <c r="D145" i="2"/>
  <c r="E145" i="2"/>
  <c r="F145" i="2"/>
  <c r="H145" i="2"/>
  <c r="J145" i="2"/>
  <c r="C146" i="2"/>
  <c r="D146" i="2"/>
  <c r="E146" i="2"/>
  <c r="F146" i="2"/>
  <c r="H146" i="2"/>
  <c r="J146" i="2"/>
  <c r="C147" i="2"/>
  <c r="D147" i="2"/>
  <c r="E147" i="2"/>
  <c r="F147" i="2"/>
  <c r="H147" i="2"/>
  <c r="J147" i="2"/>
  <c r="C148" i="2"/>
  <c r="D148" i="2"/>
  <c r="E148" i="2"/>
  <c r="F148" i="2"/>
  <c r="H148" i="2"/>
  <c r="J148" i="2"/>
  <c r="C149" i="2"/>
  <c r="D149" i="2"/>
  <c r="E149" i="2"/>
  <c r="F149" i="2"/>
  <c r="H149" i="2"/>
  <c r="J149" i="2"/>
  <c r="C150" i="2"/>
  <c r="D150" i="2"/>
  <c r="E150" i="2"/>
  <c r="F150" i="2"/>
  <c r="H150" i="2"/>
  <c r="J150" i="2"/>
  <c r="C151" i="2"/>
  <c r="D151" i="2"/>
  <c r="E151" i="2"/>
  <c r="F151" i="2"/>
  <c r="H151" i="2"/>
  <c r="J151" i="2"/>
  <c r="C152" i="2"/>
  <c r="D152" i="2"/>
  <c r="E152" i="2"/>
  <c r="F152" i="2"/>
  <c r="H152" i="2"/>
  <c r="J152" i="2"/>
  <c r="C153" i="2"/>
  <c r="D153" i="2"/>
  <c r="E153" i="2"/>
  <c r="F153" i="2"/>
  <c r="H153" i="2"/>
  <c r="J153" i="2"/>
  <c r="C154" i="2"/>
  <c r="D154" i="2"/>
  <c r="E154" i="2"/>
  <c r="F154" i="2"/>
  <c r="H154" i="2"/>
  <c r="J154" i="2"/>
  <c r="C155" i="2"/>
  <c r="D155" i="2"/>
  <c r="E155" i="2"/>
  <c r="F155" i="2"/>
  <c r="H155" i="2"/>
  <c r="J155" i="2"/>
  <c r="C156" i="2"/>
  <c r="D156" i="2"/>
  <c r="E156" i="2"/>
  <c r="F156" i="2"/>
  <c r="H156" i="2"/>
  <c r="J156" i="2"/>
  <c r="C157" i="2"/>
  <c r="D157" i="2"/>
  <c r="E157" i="2"/>
  <c r="F157" i="2"/>
  <c r="H157" i="2"/>
  <c r="J157" i="2"/>
  <c r="C158" i="2"/>
  <c r="D158" i="2"/>
  <c r="E158" i="2"/>
  <c r="F158" i="2"/>
  <c r="H158" i="2"/>
  <c r="J158" i="2"/>
  <c r="C159" i="2"/>
  <c r="D159" i="2"/>
  <c r="E159" i="2"/>
  <c r="F159" i="2"/>
  <c r="H159" i="2"/>
  <c r="J159" i="2"/>
  <c r="C160" i="2"/>
  <c r="D160" i="2"/>
  <c r="E160" i="2"/>
  <c r="F160" i="2"/>
  <c r="H160" i="2"/>
  <c r="J160" i="2"/>
  <c r="C161" i="2"/>
  <c r="D161" i="2"/>
  <c r="E161" i="2"/>
  <c r="F161" i="2"/>
  <c r="H161" i="2"/>
  <c r="J161" i="2"/>
  <c r="C162" i="2"/>
  <c r="D162" i="2"/>
  <c r="E162" i="2"/>
  <c r="F162" i="2"/>
  <c r="H162" i="2"/>
  <c r="J162" i="2"/>
  <c r="C163" i="2"/>
  <c r="D163" i="2"/>
  <c r="E163" i="2"/>
  <c r="F163" i="2"/>
  <c r="H163" i="2"/>
  <c r="J163" i="2"/>
  <c r="C164" i="2"/>
  <c r="D164" i="2"/>
  <c r="E164" i="2"/>
  <c r="F164" i="2"/>
  <c r="H164" i="2"/>
  <c r="J164" i="2"/>
  <c r="C165" i="2"/>
  <c r="D165" i="2"/>
  <c r="E165" i="2"/>
  <c r="F165" i="2"/>
  <c r="H165" i="2"/>
  <c r="J165" i="2"/>
  <c r="C166" i="2"/>
  <c r="D166" i="2"/>
  <c r="E166" i="2"/>
  <c r="F166" i="2"/>
  <c r="H166" i="2"/>
  <c r="J166" i="2"/>
  <c r="C167" i="2"/>
  <c r="D167" i="2"/>
  <c r="E167" i="2"/>
  <c r="F167" i="2"/>
  <c r="H167" i="2"/>
  <c r="J167" i="2"/>
  <c r="C168" i="2"/>
  <c r="D168" i="2"/>
  <c r="E168" i="2"/>
  <c r="F168" i="2"/>
  <c r="H168" i="2"/>
  <c r="J168" i="2"/>
  <c r="C169" i="2"/>
  <c r="D169" i="2"/>
  <c r="E169" i="2"/>
  <c r="F169" i="2"/>
  <c r="H169" i="2"/>
  <c r="J169" i="2"/>
  <c r="C170" i="2"/>
  <c r="D170" i="2"/>
  <c r="E170" i="2"/>
  <c r="F170" i="2"/>
  <c r="H170" i="2"/>
  <c r="J170" i="2"/>
  <c r="C171" i="2"/>
  <c r="D171" i="2"/>
  <c r="E171" i="2"/>
  <c r="F171" i="2"/>
  <c r="H171" i="2"/>
  <c r="J171" i="2"/>
  <c r="C172" i="2"/>
  <c r="D172" i="2"/>
  <c r="E172" i="2"/>
  <c r="F172" i="2"/>
  <c r="H172" i="2"/>
  <c r="J172" i="2"/>
  <c r="C173" i="2"/>
  <c r="D173" i="2"/>
  <c r="E173" i="2"/>
  <c r="F173" i="2"/>
  <c r="H173" i="2"/>
  <c r="J173" i="2"/>
  <c r="C174" i="2"/>
  <c r="D174" i="2"/>
  <c r="E174" i="2"/>
  <c r="F174" i="2"/>
  <c r="H174" i="2"/>
  <c r="J174" i="2"/>
  <c r="C175" i="2"/>
  <c r="D175" i="2"/>
  <c r="E175" i="2"/>
  <c r="F175" i="2"/>
  <c r="H175" i="2"/>
  <c r="J175" i="2"/>
  <c r="C176" i="2"/>
  <c r="D176" i="2"/>
  <c r="E176" i="2"/>
  <c r="F176" i="2"/>
  <c r="H176" i="2"/>
  <c r="J176" i="2"/>
  <c r="C177" i="2"/>
  <c r="D177" i="2"/>
  <c r="E177" i="2"/>
  <c r="F177" i="2"/>
  <c r="H177" i="2"/>
  <c r="J177" i="2"/>
  <c r="C178" i="2"/>
  <c r="D178" i="2"/>
  <c r="E178" i="2"/>
  <c r="F178" i="2"/>
  <c r="H178" i="2"/>
  <c r="J178" i="2"/>
  <c r="C179" i="2"/>
  <c r="D179" i="2"/>
  <c r="E179" i="2"/>
  <c r="F179" i="2"/>
  <c r="H179" i="2"/>
  <c r="J179" i="2"/>
  <c r="C180" i="2"/>
  <c r="D180" i="2"/>
  <c r="E180" i="2"/>
  <c r="F180" i="2"/>
  <c r="H180" i="2"/>
  <c r="J180" i="2"/>
  <c r="C181" i="2"/>
  <c r="D181" i="2"/>
  <c r="E181" i="2"/>
  <c r="F181" i="2"/>
  <c r="H181" i="2"/>
  <c r="J181" i="2"/>
  <c r="C182" i="2"/>
  <c r="D182" i="2"/>
  <c r="E182" i="2"/>
  <c r="F182" i="2"/>
  <c r="H182" i="2"/>
  <c r="J182" i="2"/>
  <c r="C183" i="2"/>
  <c r="D183" i="2"/>
  <c r="E183" i="2"/>
  <c r="F183" i="2"/>
  <c r="H183" i="2"/>
  <c r="J183" i="2"/>
  <c r="C184" i="2"/>
  <c r="D184" i="2"/>
  <c r="E184" i="2"/>
  <c r="F184" i="2"/>
  <c r="H184" i="2"/>
  <c r="J184" i="2"/>
  <c r="C185" i="2"/>
  <c r="D185" i="2"/>
  <c r="E185" i="2"/>
  <c r="F185" i="2"/>
  <c r="H185" i="2"/>
  <c r="J185" i="2"/>
  <c r="C186" i="2"/>
  <c r="D186" i="2"/>
  <c r="E186" i="2"/>
  <c r="F186" i="2"/>
  <c r="H186" i="2"/>
  <c r="J186" i="2"/>
  <c r="C187" i="2"/>
  <c r="D187" i="2"/>
  <c r="E187" i="2"/>
  <c r="F187" i="2"/>
  <c r="H187" i="2"/>
  <c r="J187" i="2"/>
  <c r="C188" i="2"/>
  <c r="D188" i="2"/>
  <c r="E188" i="2"/>
  <c r="F188" i="2"/>
  <c r="H188" i="2"/>
  <c r="J188" i="2"/>
  <c r="C189" i="2"/>
  <c r="D189" i="2"/>
  <c r="E189" i="2"/>
  <c r="F189" i="2"/>
  <c r="H189" i="2"/>
  <c r="J189" i="2"/>
  <c r="C190" i="2"/>
  <c r="D190" i="2"/>
  <c r="E190" i="2"/>
  <c r="F190" i="2"/>
  <c r="H190" i="2"/>
  <c r="J190" i="2"/>
  <c r="C191" i="2"/>
  <c r="D191" i="2"/>
  <c r="E191" i="2"/>
  <c r="F191" i="2"/>
  <c r="H191" i="2"/>
  <c r="J191" i="2"/>
  <c r="C192" i="2"/>
  <c r="D192" i="2"/>
  <c r="E192" i="2"/>
  <c r="F192" i="2"/>
  <c r="H192" i="2"/>
  <c r="J192" i="2"/>
  <c r="C193" i="2"/>
  <c r="D193" i="2"/>
  <c r="E193" i="2"/>
  <c r="F193" i="2"/>
  <c r="H193" i="2"/>
  <c r="J193" i="2"/>
  <c r="C194" i="2"/>
  <c r="D194" i="2"/>
  <c r="E194" i="2"/>
  <c r="F194" i="2"/>
  <c r="H194" i="2"/>
  <c r="J194" i="2"/>
  <c r="C195" i="2"/>
  <c r="D195" i="2"/>
  <c r="E195" i="2"/>
  <c r="F195" i="2"/>
  <c r="H195" i="2"/>
  <c r="J195" i="2"/>
  <c r="C196" i="2"/>
  <c r="D196" i="2"/>
  <c r="E196" i="2"/>
  <c r="F196" i="2"/>
  <c r="H196" i="2"/>
  <c r="J196" i="2"/>
  <c r="C197" i="2"/>
  <c r="D197" i="2"/>
  <c r="E197" i="2"/>
  <c r="F197" i="2"/>
  <c r="H197" i="2"/>
  <c r="J197" i="2"/>
  <c r="C198" i="2"/>
  <c r="D198" i="2"/>
  <c r="E198" i="2"/>
  <c r="F198" i="2"/>
  <c r="H198" i="2"/>
  <c r="J198" i="2"/>
  <c r="C199" i="2"/>
  <c r="D199" i="2"/>
  <c r="E199" i="2"/>
  <c r="F199" i="2"/>
  <c r="H199" i="2"/>
  <c r="J199" i="2"/>
  <c r="C200" i="2"/>
  <c r="D200" i="2"/>
  <c r="E200" i="2"/>
  <c r="F200" i="2"/>
  <c r="H200" i="2"/>
  <c r="J200" i="2"/>
  <c r="D7" i="6" l="1"/>
  <c r="I7" i="6" s="1"/>
  <c r="D178" i="1"/>
  <c r="I178" i="1" s="1"/>
  <c r="G117" i="6" l="1"/>
  <c r="G93" i="6"/>
  <c r="G80" i="6"/>
  <c r="G51" i="6"/>
  <c r="G20" i="6"/>
  <c r="G4" i="6"/>
  <c r="D139" i="6"/>
  <c r="I139" i="6" s="1"/>
  <c r="D138" i="6"/>
  <c r="I138" i="6" s="1"/>
  <c r="D133" i="6"/>
  <c r="I133" i="6" s="1"/>
  <c r="D134" i="6"/>
  <c r="I134" i="6" s="1"/>
  <c r="D132" i="6"/>
  <c r="I132" i="6" s="1"/>
  <c r="D121" i="6"/>
  <c r="I121" i="6" s="1"/>
  <c r="D122" i="6"/>
  <c r="I122" i="6" s="1"/>
  <c r="D123" i="6"/>
  <c r="I123" i="6" s="1"/>
  <c r="D124" i="6"/>
  <c r="I124" i="6" s="1"/>
  <c r="D125" i="6"/>
  <c r="I125" i="6" s="1"/>
  <c r="D126" i="6"/>
  <c r="I126" i="6" s="1"/>
  <c r="D127" i="6"/>
  <c r="I127" i="6" s="1"/>
  <c r="D128" i="6"/>
  <c r="I128" i="6" s="1"/>
  <c r="D120" i="6"/>
  <c r="I120" i="6" s="1"/>
  <c r="D97" i="6"/>
  <c r="I97" i="6" s="1"/>
  <c r="D98" i="6"/>
  <c r="I98" i="6" s="1"/>
  <c r="D99" i="6"/>
  <c r="I99" i="6" s="1"/>
  <c r="D100" i="6"/>
  <c r="I100" i="6" s="1"/>
  <c r="D101" i="6"/>
  <c r="I101" i="6" s="1"/>
  <c r="D102" i="6"/>
  <c r="I102" i="6" s="1"/>
  <c r="D103" i="6"/>
  <c r="I103" i="6" s="1"/>
  <c r="D104" i="6"/>
  <c r="I104" i="6" s="1"/>
  <c r="D105" i="6"/>
  <c r="I105" i="6" s="1"/>
  <c r="D106" i="6"/>
  <c r="I106" i="6" s="1"/>
  <c r="D107" i="6"/>
  <c r="I107" i="6" s="1"/>
  <c r="D108" i="6"/>
  <c r="I108" i="6" s="1"/>
  <c r="D109" i="6"/>
  <c r="I109" i="6" s="1"/>
  <c r="D110" i="6"/>
  <c r="I110" i="6" s="1"/>
  <c r="D111" i="6"/>
  <c r="I111" i="6" s="1"/>
  <c r="D112" i="6"/>
  <c r="I112" i="6" s="1"/>
  <c r="D113" i="6"/>
  <c r="I113" i="6" s="1"/>
  <c r="D114" i="6"/>
  <c r="I114" i="6" s="1"/>
  <c r="D96" i="6"/>
  <c r="I96" i="6" s="1"/>
  <c r="D84" i="6"/>
  <c r="D85" i="6"/>
  <c r="I85" i="6" s="1"/>
  <c r="D86" i="6"/>
  <c r="I86" i="6" s="1"/>
  <c r="D87" i="6"/>
  <c r="I87" i="6" s="1"/>
  <c r="D88" i="6"/>
  <c r="I88" i="6" s="1"/>
  <c r="D89" i="6"/>
  <c r="I89" i="6" s="1"/>
  <c r="D90" i="6"/>
  <c r="I90" i="6" s="1"/>
  <c r="D83" i="6"/>
  <c r="I83" i="6" s="1"/>
  <c r="D55" i="6"/>
  <c r="D56" i="6"/>
  <c r="I56" i="6" s="1"/>
  <c r="D57" i="6"/>
  <c r="I57" i="6" s="1"/>
  <c r="D58" i="6"/>
  <c r="I58" i="6" s="1"/>
  <c r="D59" i="6"/>
  <c r="I59" i="6" s="1"/>
  <c r="D60" i="6"/>
  <c r="I60" i="6" s="1"/>
  <c r="D61" i="6"/>
  <c r="I61" i="6" s="1"/>
  <c r="D62" i="6"/>
  <c r="I62" i="6" s="1"/>
  <c r="D63" i="6"/>
  <c r="I63" i="6" s="1"/>
  <c r="D64" i="6"/>
  <c r="I64" i="6" s="1"/>
  <c r="D65" i="6"/>
  <c r="I65" i="6" s="1"/>
  <c r="D66" i="6"/>
  <c r="I66" i="6" s="1"/>
  <c r="D67" i="6"/>
  <c r="I67" i="6" s="1"/>
  <c r="D68" i="6"/>
  <c r="I68" i="6" s="1"/>
  <c r="D69" i="6"/>
  <c r="I69" i="6" s="1"/>
  <c r="D70" i="6"/>
  <c r="I70" i="6" s="1"/>
  <c r="D71" i="6"/>
  <c r="I71" i="6" s="1"/>
  <c r="D72" i="6"/>
  <c r="I72" i="6" s="1"/>
  <c r="D73" i="6"/>
  <c r="I73" i="6" s="1"/>
  <c r="D74" i="6"/>
  <c r="I74" i="6" s="1"/>
  <c r="D75" i="6"/>
  <c r="I75" i="6" s="1"/>
  <c r="D76" i="6"/>
  <c r="I76" i="6" s="1"/>
  <c r="D77" i="6"/>
  <c r="I77" i="6" s="1"/>
  <c r="D54" i="6"/>
  <c r="I54" i="6" s="1"/>
  <c r="D47" i="6"/>
  <c r="I47" i="6" s="1"/>
  <c r="D48" i="6"/>
  <c r="I48" i="6" s="1"/>
  <c r="D46" i="6"/>
  <c r="I46" i="6" s="1"/>
  <c r="D38" i="6"/>
  <c r="I38" i="6" s="1"/>
  <c r="D39" i="6"/>
  <c r="I39" i="6" s="1"/>
  <c r="D40" i="6"/>
  <c r="I40" i="6" s="1"/>
  <c r="D41" i="6"/>
  <c r="I41" i="6" s="1"/>
  <c r="D42" i="6"/>
  <c r="I42" i="6" s="1"/>
  <c r="D37" i="6"/>
  <c r="I37" i="6" s="1"/>
  <c r="D24" i="6"/>
  <c r="I24" i="6" s="1"/>
  <c r="D25" i="6"/>
  <c r="I25" i="6" s="1"/>
  <c r="D26" i="6"/>
  <c r="I26" i="6" s="1"/>
  <c r="D27" i="6"/>
  <c r="I27" i="6" s="1"/>
  <c r="D28" i="6"/>
  <c r="I28" i="6" s="1"/>
  <c r="D29" i="6"/>
  <c r="I29" i="6" s="1"/>
  <c r="D30" i="6"/>
  <c r="I30" i="6" s="1"/>
  <c r="D31" i="6"/>
  <c r="I31" i="6" s="1"/>
  <c r="D32" i="6"/>
  <c r="I32" i="6" s="1"/>
  <c r="D33" i="6"/>
  <c r="I33" i="6" s="1"/>
  <c r="D23" i="6"/>
  <c r="D17" i="6"/>
  <c r="D16" i="6"/>
  <c r="I16" i="6" s="1"/>
  <c r="D8" i="6"/>
  <c r="I8" i="6" s="1"/>
  <c r="D9" i="6"/>
  <c r="I9" i="6" s="1"/>
  <c r="D10" i="6"/>
  <c r="I10" i="6" s="1"/>
  <c r="D11" i="6"/>
  <c r="I11" i="6" s="1"/>
  <c r="D12" i="6"/>
  <c r="I12" i="6" s="1"/>
  <c r="D201" i="1"/>
  <c r="I201" i="1" s="1"/>
  <c r="D197" i="1"/>
  <c r="I197" i="1" s="1"/>
  <c r="D193" i="1"/>
  <c r="I193" i="1" s="1"/>
  <c r="D189" i="1"/>
  <c r="I189" i="1" s="1"/>
  <c r="D179" i="1"/>
  <c r="I179" i="1" s="1"/>
  <c r="D180" i="1"/>
  <c r="I180" i="1" s="1"/>
  <c r="D181" i="1"/>
  <c r="I181" i="1" s="1"/>
  <c r="D182" i="1"/>
  <c r="I182" i="1" s="1"/>
  <c r="D183" i="1"/>
  <c r="I183" i="1" s="1"/>
  <c r="D184" i="1"/>
  <c r="I184" i="1" s="1"/>
  <c r="D185" i="1"/>
  <c r="I185" i="1" s="1"/>
  <c r="D167" i="1"/>
  <c r="I167" i="1" s="1"/>
  <c r="D168" i="1"/>
  <c r="I168" i="1" s="1"/>
  <c r="D169" i="1"/>
  <c r="I169" i="1" s="1"/>
  <c r="D170" i="1"/>
  <c r="I170" i="1" s="1"/>
  <c r="D171" i="1"/>
  <c r="I171" i="1" s="1"/>
  <c r="D172" i="1"/>
  <c r="I172" i="1" s="1"/>
  <c r="D166" i="1"/>
  <c r="I166" i="1" s="1"/>
  <c r="D162" i="1"/>
  <c r="I162" i="1" s="1"/>
  <c r="D161" i="1"/>
  <c r="I161" i="1" s="1"/>
  <c r="D155" i="1"/>
  <c r="I155" i="1" s="1"/>
  <c r="D156" i="1"/>
  <c r="I156" i="1" s="1"/>
  <c r="D157" i="1"/>
  <c r="I157" i="1" s="1"/>
  <c r="D154" i="1"/>
  <c r="I154" i="1" s="1"/>
  <c r="D149" i="1"/>
  <c r="I149" i="1" s="1"/>
  <c r="D150" i="1"/>
  <c r="I150" i="1" s="1"/>
  <c r="D148" i="1"/>
  <c r="I148" i="1" s="1"/>
  <c r="D142" i="1"/>
  <c r="I142" i="1" s="1"/>
  <c r="D141" i="1"/>
  <c r="I141" i="1" s="1"/>
  <c r="D136" i="1"/>
  <c r="I136" i="1" s="1"/>
  <c r="D137" i="1"/>
  <c r="I137" i="1" s="1"/>
  <c r="D135" i="1"/>
  <c r="I135" i="1" s="1"/>
  <c r="D124" i="1"/>
  <c r="I124" i="1" s="1"/>
  <c r="D125" i="1"/>
  <c r="I125" i="1" s="1"/>
  <c r="D126" i="1"/>
  <c r="I126" i="1" s="1"/>
  <c r="D127" i="1"/>
  <c r="I127" i="1" s="1"/>
  <c r="D128" i="1"/>
  <c r="I128" i="1" s="1"/>
  <c r="D129" i="1"/>
  <c r="I129" i="1" s="1"/>
  <c r="D130" i="1"/>
  <c r="I130" i="1" s="1"/>
  <c r="D131" i="1"/>
  <c r="I131" i="1" s="1"/>
  <c r="D123" i="1"/>
  <c r="I123" i="1" s="1"/>
  <c r="D101" i="1"/>
  <c r="I101" i="1" s="1"/>
  <c r="D102" i="1"/>
  <c r="I102" i="1" s="1"/>
  <c r="D103" i="1"/>
  <c r="I103" i="1" s="1"/>
  <c r="D104" i="1"/>
  <c r="I104" i="1" s="1"/>
  <c r="D105" i="1"/>
  <c r="I105" i="1" s="1"/>
  <c r="D106" i="1"/>
  <c r="I106" i="1" s="1"/>
  <c r="D107" i="1"/>
  <c r="I107" i="1" s="1"/>
  <c r="D108" i="1"/>
  <c r="I108" i="1" s="1"/>
  <c r="D109" i="1"/>
  <c r="I109" i="1" s="1"/>
  <c r="D110" i="1"/>
  <c r="I110" i="1" s="1"/>
  <c r="D111" i="1"/>
  <c r="I111" i="1" s="1"/>
  <c r="D112" i="1"/>
  <c r="I112" i="1" s="1"/>
  <c r="D113" i="1"/>
  <c r="I113" i="1" s="1"/>
  <c r="D114" i="1"/>
  <c r="I114" i="1" s="1"/>
  <c r="D115" i="1"/>
  <c r="I115" i="1" s="1"/>
  <c r="D116" i="1"/>
  <c r="I116" i="1" s="1"/>
  <c r="D117" i="1"/>
  <c r="I117" i="1" s="1"/>
  <c r="D100" i="1"/>
  <c r="I100" i="1" s="1"/>
  <c r="D88" i="1"/>
  <c r="I88" i="1" s="1"/>
  <c r="D89" i="1"/>
  <c r="I89" i="1" s="1"/>
  <c r="D90" i="1"/>
  <c r="I90" i="1" s="1"/>
  <c r="D91" i="1"/>
  <c r="I91" i="1" s="1"/>
  <c r="D92" i="1"/>
  <c r="I92" i="1" s="1"/>
  <c r="D93" i="1"/>
  <c r="I93" i="1" s="1"/>
  <c r="D94" i="1"/>
  <c r="I94" i="1" s="1"/>
  <c r="D87" i="1"/>
  <c r="I87" i="1" s="1"/>
  <c r="D75" i="1"/>
  <c r="I75" i="1" s="1"/>
  <c r="D76" i="1"/>
  <c r="I76" i="1" s="1"/>
  <c r="D77" i="1"/>
  <c r="I77" i="1" s="1"/>
  <c r="D78" i="1"/>
  <c r="I78" i="1" s="1"/>
  <c r="D79" i="1"/>
  <c r="I79" i="1" s="1"/>
  <c r="D80" i="1"/>
  <c r="I80" i="1" s="1"/>
  <c r="D81" i="1"/>
  <c r="I81" i="1" s="1"/>
  <c r="D74" i="1"/>
  <c r="I74" i="1" s="1"/>
  <c r="D59" i="1"/>
  <c r="I59" i="1" s="1"/>
  <c r="D60" i="1"/>
  <c r="I60" i="1" s="1"/>
  <c r="D61" i="1"/>
  <c r="I61" i="1" s="1"/>
  <c r="D62" i="1"/>
  <c r="I62" i="1" s="1"/>
  <c r="D63" i="1"/>
  <c r="I63" i="1" s="1"/>
  <c r="D64" i="1"/>
  <c r="I64" i="1" s="1"/>
  <c r="D65" i="1"/>
  <c r="I65" i="1" s="1"/>
  <c r="D66" i="1"/>
  <c r="I66" i="1" s="1"/>
  <c r="D67" i="1"/>
  <c r="I67" i="1" s="1"/>
  <c r="D68" i="1"/>
  <c r="I68" i="1" s="1"/>
  <c r="D69" i="1"/>
  <c r="I69" i="1" s="1"/>
  <c r="D70" i="1"/>
  <c r="I70" i="1" s="1"/>
  <c r="D58" i="1"/>
  <c r="I58" i="1" s="1"/>
  <c r="D51" i="1"/>
  <c r="I51" i="1" s="1"/>
  <c r="D52" i="1"/>
  <c r="I52" i="1" s="1"/>
  <c r="D50" i="1"/>
  <c r="I50" i="1" s="1"/>
  <c r="D44" i="1"/>
  <c r="I44" i="1" s="1"/>
  <c r="D45" i="1"/>
  <c r="I45" i="1" s="1"/>
  <c r="D46" i="1"/>
  <c r="I46" i="1" s="1"/>
  <c r="D43" i="1"/>
  <c r="I43" i="1" s="1"/>
  <c r="D29" i="1"/>
  <c r="I29" i="1" s="1"/>
  <c r="D30" i="1"/>
  <c r="I30" i="1" s="1"/>
  <c r="D31" i="1"/>
  <c r="I31" i="1" s="1"/>
  <c r="D32" i="1"/>
  <c r="I32" i="1" s="1"/>
  <c r="D33" i="1"/>
  <c r="I33" i="1" s="1"/>
  <c r="D34" i="1"/>
  <c r="I34" i="1" s="1"/>
  <c r="D35" i="1"/>
  <c r="I35" i="1" s="1"/>
  <c r="D36" i="1"/>
  <c r="I36" i="1" s="1"/>
  <c r="D37" i="1"/>
  <c r="I37" i="1" s="1"/>
  <c r="D38" i="1"/>
  <c r="I38" i="1" s="1"/>
  <c r="D39" i="1"/>
  <c r="I39" i="1" s="1"/>
  <c r="D28" i="1"/>
  <c r="I28" i="1" s="1"/>
  <c r="D17" i="1"/>
  <c r="I17" i="1" s="1"/>
  <c r="D18" i="1"/>
  <c r="I18" i="1" s="1"/>
  <c r="D19" i="1"/>
  <c r="I19" i="1" s="1"/>
  <c r="D20" i="1"/>
  <c r="I20" i="1" s="1"/>
  <c r="D21" i="1"/>
  <c r="I21" i="1" s="1"/>
  <c r="D22" i="1"/>
  <c r="I22" i="1" s="1"/>
  <c r="D16" i="1"/>
  <c r="I16" i="1" s="1"/>
  <c r="D8" i="1"/>
  <c r="I8" i="1" s="1"/>
  <c r="D9" i="1"/>
  <c r="I9" i="1" s="1"/>
  <c r="D10" i="1"/>
  <c r="I10" i="1" s="1"/>
  <c r="D11" i="1"/>
  <c r="I11" i="1" s="1"/>
  <c r="D12" i="1"/>
  <c r="I12" i="1" s="1"/>
  <c r="D13" i="1"/>
  <c r="I13" i="1" s="1"/>
  <c r="D14" i="1"/>
  <c r="I14" i="1" s="1"/>
  <c r="D15" i="1"/>
  <c r="I15" i="1" s="1"/>
  <c r="D23" i="1"/>
  <c r="D24" i="1"/>
  <c r="D26" i="1"/>
  <c r="D27" i="1"/>
  <c r="D40" i="1"/>
  <c r="I40" i="1" s="1"/>
  <c r="D41" i="1"/>
  <c r="I41" i="1" s="1"/>
  <c r="D42" i="1"/>
  <c r="I42" i="1" s="1"/>
  <c r="D47" i="1"/>
  <c r="I47" i="1" s="1"/>
  <c r="D48" i="1"/>
  <c r="I48" i="1" s="1"/>
  <c r="D49" i="1"/>
  <c r="I49" i="1" s="1"/>
  <c r="D53" i="1"/>
  <c r="D54" i="1"/>
  <c r="D56" i="1"/>
  <c r="D57" i="1"/>
  <c r="D71" i="1"/>
  <c r="I71" i="1" s="1"/>
  <c r="D72" i="1"/>
  <c r="I72" i="1" s="1"/>
  <c r="D73" i="1"/>
  <c r="I73" i="1" s="1"/>
  <c r="D7" i="1"/>
  <c r="I7" i="1" s="1"/>
  <c r="G175" i="1"/>
  <c r="G145" i="1"/>
  <c r="G120" i="1"/>
  <c r="G97" i="1"/>
  <c r="G84" i="1"/>
  <c r="G55" i="1"/>
  <c r="G25" i="1"/>
  <c r="G4" i="1"/>
  <c r="I84" i="6" l="1"/>
  <c r="I55" i="6"/>
  <c r="I23" i="6"/>
  <c r="I17" i="6"/>
  <c r="D55" i="1"/>
  <c r="D25" i="1"/>
  <c r="D5" i="6" l="1"/>
  <c r="D94" i="6" l="1"/>
  <c r="D52" i="6"/>
  <c r="D83" i="1" l="1"/>
  <c r="D85" i="1"/>
  <c r="D86" i="1"/>
  <c r="D141" i="6"/>
  <c r="D140" i="6"/>
  <c r="D137" i="6"/>
  <c r="I137" i="6" s="1"/>
  <c r="D136" i="6"/>
  <c r="I136" i="6" s="1"/>
  <c r="D135" i="6"/>
  <c r="I135" i="6" s="1"/>
  <c r="D131" i="6"/>
  <c r="I131" i="6" s="1"/>
  <c r="D130" i="6"/>
  <c r="I130" i="6" s="1"/>
  <c r="D129" i="6"/>
  <c r="I129" i="6" s="1"/>
  <c r="D119" i="6"/>
  <c r="D118" i="6"/>
  <c r="D116" i="6"/>
  <c r="D115" i="6"/>
  <c r="D93" i="6" s="1"/>
  <c r="D92" i="6"/>
  <c r="D91" i="6"/>
  <c r="D82" i="6"/>
  <c r="D81" i="6"/>
  <c r="D79" i="6"/>
  <c r="D78" i="6"/>
  <c r="D53" i="6"/>
  <c r="D51" i="6" s="1"/>
  <c r="D50" i="6"/>
  <c r="D49" i="6"/>
  <c r="D45" i="6"/>
  <c r="I45" i="6" s="1"/>
  <c r="D44" i="6"/>
  <c r="I44" i="6" s="1"/>
  <c r="D43" i="6"/>
  <c r="I43" i="6" s="1"/>
  <c r="D36" i="6"/>
  <c r="I36" i="6" s="1"/>
  <c r="D35" i="6"/>
  <c r="I35" i="6" s="1"/>
  <c r="D34" i="6"/>
  <c r="I34" i="6" s="1"/>
  <c r="D22" i="6"/>
  <c r="D21" i="6"/>
  <c r="D19" i="6"/>
  <c r="D18" i="6"/>
  <c r="D15" i="6"/>
  <c r="I15" i="6" s="1"/>
  <c r="D14" i="6"/>
  <c r="I14" i="6" s="1"/>
  <c r="D13" i="6"/>
  <c r="D95" i="1"/>
  <c r="D96" i="1"/>
  <c r="D98" i="1"/>
  <c r="D118" i="1"/>
  <c r="D119" i="1"/>
  <c r="D121" i="1"/>
  <c r="D122" i="1"/>
  <c r="D132" i="1"/>
  <c r="I132" i="1" s="1"/>
  <c r="D133" i="1"/>
  <c r="I133" i="1" s="1"/>
  <c r="D134" i="1"/>
  <c r="I134" i="1" s="1"/>
  <c r="D138" i="1"/>
  <c r="I138" i="1" s="1"/>
  <c r="D139" i="1"/>
  <c r="I139" i="1" s="1"/>
  <c r="D140" i="1"/>
  <c r="I140" i="1" s="1"/>
  <c r="D143" i="1"/>
  <c r="D144" i="1"/>
  <c r="D146" i="1"/>
  <c r="D147" i="1"/>
  <c r="D151" i="1"/>
  <c r="I151" i="1" s="1"/>
  <c r="D152" i="1"/>
  <c r="I152" i="1" s="1"/>
  <c r="D153" i="1"/>
  <c r="I153" i="1" s="1"/>
  <c r="D158" i="1"/>
  <c r="I158" i="1" s="1"/>
  <c r="D159" i="1"/>
  <c r="I159" i="1" s="1"/>
  <c r="D160" i="1"/>
  <c r="I160" i="1" s="1"/>
  <c r="D163" i="1"/>
  <c r="I163" i="1" s="1"/>
  <c r="D164" i="1"/>
  <c r="I164" i="1" s="1"/>
  <c r="D165" i="1"/>
  <c r="I165" i="1" s="1"/>
  <c r="D173" i="1"/>
  <c r="D174" i="1"/>
  <c r="D176" i="1"/>
  <c r="D177" i="1"/>
  <c r="D186" i="1"/>
  <c r="I186" i="1" s="1"/>
  <c r="D187" i="1"/>
  <c r="I187" i="1" s="1"/>
  <c r="D188" i="1"/>
  <c r="I188" i="1" s="1"/>
  <c r="D190" i="1"/>
  <c r="I190" i="1" s="1"/>
  <c r="D191" i="1"/>
  <c r="I191" i="1" s="1"/>
  <c r="D192" i="1"/>
  <c r="I192" i="1" s="1"/>
  <c r="D194" i="1"/>
  <c r="I194" i="1" s="1"/>
  <c r="D195" i="1"/>
  <c r="I195" i="1" s="1"/>
  <c r="D196" i="1"/>
  <c r="I196" i="1" s="1"/>
  <c r="D198" i="1"/>
  <c r="I198" i="1" s="1"/>
  <c r="D199" i="1"/>
  <c r="I199" i="1" s="1"/>
  <c r="D200" i="1"/>
  <c r="I200" i="1" s="1"/>
  <c r="D202" i="1"/>
  <c r="I13" i="6" l="1"/>
  <c r="D4" i="6"/>
  <c r="D117" i="6"/>
  <c r="D20" i="6"/>
  <c r="D80" i="6"/>
  <c r="D120" i="1"/>
  <c r="B87" i="2"/>
  <c r="D4" i="1"/>
  <c r="B58" i="2"/>
  <c r="D97" i="1"/>
  <c r="D175" i="1"/>
  <c r="D84" i="1"/>
  <c r="D145" i="1"/>
  <c r="B33" i="2"/>
  <c r="B16" i="2"/>
  <c r="B32" i="2"/>
  <c r="B48" i="2"/>
  <c r="B64" i="2"/>
  <c r="B80" i="2"/>
  <c r="B96" i="2"/>
  <c r="B14" i="2"/>
  <c r="B30" i="2"/>
  <c r="B46" i="2"/>
  <c r="B62" i="2"/>
  <c r="B78" i="2"/>
  <c r="B94" i="2"/>
  <c r="B67" i="2"/>
  <c r="B91" i="2"/>
  <c r="B45" i="2"/>
  <c r="B73" i="2"/>
  <c r="B11" i="2"/>
  <c r="B27" i="2"/>
  <c r="B43" i="2"/>
  <c r="B75" i="2"/>
  <c r="B7" i="2"/>
  <c r="B20" i="2"/>
  <c r="B36" i="2"/>
  <c r="B52" i="2"/>
  <c r="B68" i="2"/>
  <c r="B84" i="2"/>
  <c r="B100" i="2"/>
  <c r="B49" i="2"/>
  <c r="B89" i="2"/>
  <c r="B17" i="2"/>
  <c r="B97" i="2"/>
  <c r="B81" i="2"/>
  <c r="B29" i="2"/>
  <c r="B9" i="2"/>
  <c r="B77" i="2"/>
  <c r="B8" i="2"/>
  <c r="B18" i="2"/>
  <c r="B34" i="2"/>
  <c r="B50" i="2"/>
  <c r="B66" i="2"/>
  <c r="B82" i="2"/>
  <c r="B98" i="2"/>
  <c r="B71" i="2"/>
  <c r="B99" i="2"/>
  <c r="B53" i="2"/>
  <c r="B85" i="2"/>
  <c r="B15" i="2"/>
  <c r="B31" i="2"/>
  <c r="B47" i="2"/>
  <c r="B83" i="2"/>
  <c r="B5" i="2"/>
  <c r="D5" i="2" s="1"/>
  <c r="B24" i="2"/>
  <c r="B40" i="2"/>
  <c r="B56" i="2"/>
  <c r="B72" i="2"/>
  <c r="B88" i="2"/>
  <c r="B21" i="2"/>
  <c r="B57" i="2"/>
  <c r="B76" i="2"/>
  <c r="B101" i="2"/>
  <c r="B22" i="2"/>
  <c r="B38" i="2"/>
  <c r="B54" i="2"/>
  <c r="B70" i="2"/>
  <c r="B86" i="2"/>
  <c r="B51" i="2"/>
  <c r="B79" i="2"/>
  <c r="B25" i="2"/>
  <c r="B61" i="2"/>
  <c r="B93" i="2"/>
  <c r="B19" i="2"/>
  <c r="B35" i="2"/>
  <c r="B55" i="2"/>
  <c r="B95" i="2"/>
  <c r="B12" i="2"/>
  <c r="B28" i="2"/>
  <c r="B44" i="2"/>
  <c r="B60" i="2"/>
  <c r="B92" i="2"/>
  <c r="B65" i="2"/>
  <c r="B41" i="2"/>
  <c r="B13" i="2"/>
  <c r="B5" i="7"/>
  <c r="D5" i="7" s="1"/>
  <c r="B197" i="7" l="1"/>
  <c r="B118" i="7"/>
  <c r="B126" i="7"/>
  <c r="B95" i="7"/>
  <c r="B174" i="7"/>
  <c r="B178" i="7"/>
  <c r="B105" i="7"/>
  <c r="B45" i="7"/>
  <c r="B128" i="7"/>
  <c r="B48" i="7"/>
  <c r="B85" i="7"/>
  <c r="B190" i="7"/>
  <c r="B145" i="7"/>
  <c r="B63" i="7"/>
  <c r="B181" i="7"/>
  <c r="B172" i="7"/>
  <c r="B115" i="7"/>
  <c r="B184" i="7"/>
  <c r="B50" i="7"/>
  <c r="B29" i="7"/>
  <c r="B53" i="7"/>
  <c r="B121" i="7"/>
  <c r="B56" i="7"/>
  <c r="B96" i="7"/>
  <c r="B43" i="7"/>
  <c r="B110" i="7"/>
  <c r="B46" i="7"/>
  <c r="B138" i="7"/>
  <c r="B196" i="7"/>
  <c r="B106" i="7"/>
  <c r="B113" i="7"/>
  <c r="B49" i="7"/>
  <c r="B132" i="7"/>
  <c r="B68" i="7"/>
  <c r="B169" i="7"/>
  <c r="B124" i="7"/>
  <c r="B47" i="7"/>
  <c r="B147" i="7"/>
  <c r="B112" i="7"/>
  <c r="B38" i="7"/>
  <c r="B6" i="7"/>
  <c r="B155" i="7"/>
  <c r="B55" i="7"/>
  <c r="B14" i="7"/>
  <c r="B57" i="7"/>
  <c r="B51" i="7"/>
  <c r="B36" i="7"/>
  <c r="B10" i="7"/>
  <c r="B191" i="7"/>
  <c r="B66" i="7"/>
  <c r="B166" i="7"/>
  <c r="B17" i="7"/>
  <c r="B153" i="7"/>
  <c r="B157" i="7"/>
  <c r="B91" i="7"/>
  <c r="B175" i="7"/>
  <c r="B97" i="7"/>
  <c r="B131" i="7"/>
  <c r="B195" i="7"/>
  <c r="B134" i="7"/>
  <c r="B160" i="7"/>
  <c r="B143" i="7"/>
  <c r="B198" i="7"/>
  <c r="B187" i="7"/>
  <c r="B58" i="7"/>
  <c r="B164" i="7"/>
  <c r="B168" i="7"/>
  <c r="B98" i="7"/>
  <c r="B167" i="7"/>
  <c r="B108" i="7"/>
  <c r="B15" i="7"/>
  <c r="B78" i="7"/>
  <c r="B21" i="7"/>
  <c r="B88" i="7"/>
  <c r="B150" i="7"/>
  <c r="B109" i="7"/>
  <c r="B180" i="7"/>
  <c r="B35" i="7"/>
  <c r="B94" i="7"/>
  <c r="B179" i="7"/>
  <c r="B117" i="7"/>
  <c r="B52" i="7"/>
  <c r="B173" i="7"/>
  <c r="B60" i="7"/>
  <c r="B40" i="7"/>
  <c r="B152" i="7"/>
  <c r="B41" i="7"/>
  <c r="B39" i="7"/>
  <c r="B122" i="7"/>
  <c r="B93" i="7"/>
  <c r="B26" i="7"/>
  <c r="B8" i="7"/>
  <c r="B140" i="7"/>
  <c r="B44" i="7"/>
  <c r="B23" i="7"/>
  <c r="B20" i="7"/>
  <c r="B28" i="7"/>
  <c r="B161" i="7"/>
  <c r="B156" i="7"/>
  <c r="B165" i="7"/>
  <c r="B154" i="7"/>
  <c r="B130" i="7"/>
  <c r="B135" i="7"/>
  <c r="B76" i="7"/>
  <c r="B159" i="7"/>
  <c r="B79" i="7"/>
  <c r="B116" i="7"/>
  <c r="B194" i="7"/>
  <c r="B183" i="7"/>
  <c r="B125" i="7"/>
  <c r="B188" i="7"/>
  <c r="B185" i="7"/>
  <c r="B176" i="7"/>
  <c r="B54" i="7"/>
  <c r="B142" i="7"/>
  <c r="B146" i="7"/>
  <c r="B83" i="7"/>
  <c r="B151" i="7"/>
  <c r="B90" i="7"/>
  <c r="B123" i="7"/>
  <c r="B59" i="7"/>
  <c r="B42" i="7"/>
  <c r="B193" i="7"/>
  <c r="B182" i="7"/>
  <c r="B9" i="7"/>
  <c r="B158" i="7"/>
  <c r="B162" i="7"/>
  <c r="B80" i="7"/>
  <c r="B163" i="7"/>
  <c r="B101" i="7"/>
  <c r="B120" i="7"/>
  <c r="B102" i="7"/>
  <c r="B100" i="7"/>
  <c r="B12" i="7"/>
  <c r="B87" i="7"/>
  <c r="B89" i="7"/>
  <c r="B11" i="7"/>
  <c r="B129" i="7"/>
  <c r="B127" i="7"/>
  <c r="B37" i="7"/>
  <c r="B77" i="7"/>
  <c r="B75" i="7"/>
  <c r="B22" i="7"/>
  <c r="B13" i="7"/>
  <c r="B18" i="7"/>
  <c r="B19" i="7"/>
  <c r="B199" i="7"/>
  <c r="B189" i="7"/>
  <c r="B133" i="7"/>
  <c r="B192" i="7"/>
  <c r="B92" i="7"/>
  <c r="B103" i="7"/>
  <c r="B61" i="7"/>
  <c r="B144" i="7"/>
  <c r="B64" i="7"/>
  <c r="B104" i="7"/>
  <c r="B139" i="7"/>
  <c r="B84" i="7"/>
  <c r="B81" i="7"/>
  <c r="B186" i="7"/>
  <c r="B99" i="7"/>
  <c r="B149" i="7"/>
  <c r="B200" i="7"/>
  <c r="B114" i="7"/>
  <c r="B119" i="7"/>
  <c r="B69" i="7"/>
  <c r="B136" i="7"/>
  <c r="B71" i="7"/>
  <c r="B111" i="7"/>
  <c r="B34" i="7"/>
  <c r="B25" i="7"/>
  <c r="B177" i="7"/>
  <c r="B170" i="7"/>
  <c r="B62" i="7"/>
  <c r="B137" i="7"/>
  <c r="B141" i="7"/>
  <c r="B65" i="7"/>
  <c r="B148" i="7"/>
  <c r="B86" i="7"/>
  <c r="B107" i="7"/>
  <c r="B24" i="7"/>
  <c r="B70" i="7"/>
  <c r="B7" i="7"/>
  <c r="B171" i="7"/>
  <c r="B67" i="7"/>
  <c r="B31" i="7"/>
  <c r="B72" i="7"/>
  <c r="B82" i="7"/>
  <c r="B16" i="7"/>
  <c r="B73" i="7"/>
  <c r="B74" i="7"/>
  <c r="B32" i="7"/>
  <c r="B27" i="7"/>
  <c r="B30" i="7"/>
  <c r="B33" i="7"/>
  <c r="D92" i="2"/>
  <c r="J92" i="2"/>
  <c r="E92" i="2"/>
  <c r="F92" i="2"/>
  <c r="C92" i="2"/>
  <c r="H92" i="2"/>
  <c r="E19" i="2"/>
  <c r="F19" i="2"/>
  <c r="C19" i="2"/>
  <c r="H19" i="2"/>
  <c r="J19" i="2"/>
  <c r="D19" i="2"/>
  <c r="F79" i="2"/>
  <c r="C79" i="2"/>
  <c r="H79" i="2"/>
  <c r="D79" i="2"/>
  <c r="J79" i="2"/>
  <c r="E79" i="2"/>
  <c r="C54" i="2"/>
  <c r="H54" i="2"/>
  <c r="E54" i="2"/>
  <c r="D54" i="2"/>
  <c r="F54" i="2"/>
  <c r="J54" i="2"/>
  <c r="D76" i="2"/>
  <c r="J76" i="2"/>
  <c r="E76" i="2"/>
  <c r="F76" i="2"/>
  <c r="C76" i="2"/>
  <c r="H76" i="2"/>
  <c r="D72" i="2"/>
  <c r="J72" i="2"/>
  <c r="E72" i="2"/>
  <c r="F72" i="2"/>
  <c r="C72" i="2"/>
  <c r="H72" i="2"/>
  <c r="E15" i="2"/>
  <c r="F15" i="2"/>
  <c r="C15" i="2"/>
  <c r="H15" i="2"/>
  <c r="D15" i="2"/>
  <c r="J15" i="2"/>
  <c r="F71" i="2"/>
  <c r="C71" i="2"/>
  <c r="H71" i="2"/>
  <c r="D71" i="2"/>
  <c r="J71" i="2"/>
  <c r="E71" i="2"/>
  <c r="C50" i="2"/>
  <c r="H50" i="2"/>
  <c r="D50" i="2"/>
  <c r="J50" i="2"/>
  <c r="E50" i="2"/>
  <c r="F50" i="2"/>
  <c r="F77" i="2"/>
  <c r="C77" i="2"/>
  <c r="H77" i="2"/>
  <c r="D77" i="2"/>
  <c r="J77" i="2"/>
  <c r="E77" i="2"/>
  <c r="F97" i="2"/>
  <c r="C97" i="2"/>
  <c r="H97" i="2"/>
  <c r="D97" i="2"/>
  <c r="J97" i="2"/>
  <c r="E97" i="2"/>
  <c r="D100" i="2"/>
  <c r="J100" i="2"/>
  <c r="E100" i="2"/>
  <c r="F100" i="2"/>
  <c r="C100" i="2"/>
  <c r="H100" i="2"/>
  <c r="C36" i="2"/>
  <c r="H36" i="2"/>
  <c r="D36" i="2"/>
  <c r="J36" i="2"/>
  <c r="E36" i="2"/>
  <c r="F36" i="2"/>
  <c r="E43" i="2"/>
  <c r="F43" i="2"/>
  <c r="C43" i="2"/>
  <c r="H43" i="2"/>
  <c r="J43" i="2"/>
  <c r="D43" i="2"/>
  <c r="E45" i="2"/>
  <c r="F45" i="2"/>
  <c r="C45" i="2"/>
  <c r="H45" i="2"/>
  <c r="D45" i="2"/>
  <c r="J45" i="2"/>
  <c r="D78" i="2"/>
  <c r="J78" i="2"/>
  <c r="E78" i="2"/>
  <c r="F78" i="2"/>
  <c r="C78" i="2"/>
  <c r="H78" i="2"/>
  <c r="C14" i="2"/>
  <c r="H14" i="2"/>
  <c r="D14" i="2"/>
  <c r="J14" i="2"/>
  <c r="E14" i="2"/>
  <c r="F14" i="2"/>
  <c r="C48" i="2"/>
  <c r="H48" i="2"/>
  <c r="D48" i="2"/>
  <c r="J48" i="2"/>
  <c r="E48" i="2"/>
  <c r="F48" i="2"/>
  <c r="C58" i="2"/>
  <c r="H58" i="2"/>
  <c r="E58" i="2"/>
  <c r="D58" i="2"/>
  <c r="F58" i="2"/>
  <c r="J58" i="2"/>
  <c r="E41" i="2"/>
  <c r="F41" i="2"/>
  <c r="C41" i="2"/>
  <c r="H41" i="2"/>
  <c r="D41" i="2"/>
  <c r="J41" i="2"/>
  <c r="C12" i="2"/>
  <c r="H12" i="2"/>
  <c r="D12" i="2"/>
  <c r="J12" i="2"/>
  <c r="E12" i="2"/>
  <c r="F12" i="2"/>
  <c r="E13" i="2"/>
  <c r="F13" i="2"/>
  <c r="C13" i="2"/>
  <c r="H13" i="2"/>
  <c r="D13" i="2"/>
  <c r="J13" i="2"/>
  <c r="C60" i="2"/>
  <c r="H60" i="2"/>
  <c r="E60" i="2"/>
  <c r="F60" i="2"/>
  <c r="J60" i="2"/>
  <c r="D60" i="2"/>
  <c r="F95" i="2"/>
  <c r="C95" i="2"/>
  <c r="H95" i="2"/>
  <c r="D95" i="2"/>
  <c r="J95" i="2"/>
  <c r="E95" i="2"/>
  <c r="F93" i="2"/>
  <c r="C93" i="2"/>
  <c r="H93" i="2"/>
  <c r="D93" i="2"/>
  <c r="J93" i="2"/>
  <c r="E93" i="2"/>
  <c r="E51" i="2"/>
  <c r="F51" i="2"/>
  <c r="C51" i="2"/>
  <c r="H51" i="2"/>
  <c r="J51" i="2"/>
  <c r="D51" i="2"/>
  <c r="C38" i="2"/>
  <c r="H38" i="2"/>
  <c r="D38" i="2"/>
  <c r="J38" i="2"/>
  <c r="E38" i="2"/>
  <c r="F38" i="2"/>
  <c r="E57" i="2"/>
  <c r="C57" i="2"/>
  <c r="H57" i="2"/>
  <c r="J57" i="2"/>
  <c r="D57" i="2"/>
  <c r="F57" i="2"/>
  <c r="C56" i="2"/>
  <c r="H56" i="2"/>
  <c r="E56" i="2"/>
  <c r="F56" i="2"/>
  <c r="J56" i="2"/>
  <c r="D56" i="2"/>
  <c r="F83" i="2"/>
  <c r="C83" i="2"/>
  <c r="H83" i="2"/>
  <c r="D83" i="2"/>
  <c r="J83" i="2"/>
  <c r="E83" i="2"/>
  <c r="F85" i="2"/>
  <c r="C85" i="2"/>
  <c r="H85" i="2"/>
  <c r="D85" i="2"/>
  <c r="J85" i="2"/>
  <c r="E85" i="2"/>
  <c r="D98" i="2"/>
  <c r="J98" i="2"/>
  <c r="E98" i="2"/>
  <c r="F98" i="2"/>
  <c r="C98" i="2"/>
  <c r="H98" i="2"/>
  <c r="C34" i="2"/>
  <c r="H34" i="2"/>
  <c r="D34" i="2"/>
  <c r="J34" i="2"/>
  <c r="E34" i="2"/>
  <c r="F34" i="2"/>
  <c r="E9" i="2"/>
  <c r="F9" i="2"/>
  <c r="C9" i="2"/>
  <c r="H9" i="2"/>
  <c r="D9" i="2"/>
  <c r="J9" i="2"/>
  <c r="E17" i="2"/>
  <c r="F17" i="2"/>
  <c r="C17" i="2"/>
  <c r="H17" i="2"/>
  <c r="D17" i="2"/>
  <c r="J17" i="2"/>
  <c r="D84" i="2"/>
  <c r="J84" i="2"/>
  <c r="E84" i="2"/>
  <c r="F84" i="2"/>
  <c r="C84" i="2"/>
  <c r="H84" i="2"/>
  <c r="C20" i="2"/>
  <c r="H20" i="2"/>
  <c r="D20" i="2"/>
  <c r="J20" i="2"/>
  <c r="E20" i="2"/>
  <c r="F20" i="2"/>
  <c r="E27" i="2"/>
  <c r="F27" i="2"/>
  <c r="C27" i="2"/>
  <c r="H27" i="2"/>
  <c r="J27" i="2"/>
  <c r="D27" i="2"/>
  <c r="F91" i="2"/>
  <c r="C91" i="2"/>
  <c r="H91" i="2"/>
  <c r="D91" i="2"/>
  <c r="J91" i="2"/>
  <c r="E91" i="2"/>
  <c r="C62" i="2"/>
  <c r="E62" i="2"/>
  <c r="J62" i="2"/>
  <c r="D62" i="2"/>
  <c r="F62" i="2"/>
  <c r="H62" i="2"/>
  <c r="D96" i="2"/>
  <c r="J96" i="2"/>
  <c r="E96" i="2"/>
  <c r="F96" i="2"/>
  <c r="C96" i="2"/>
  <c r="H96" i="2"/>
  <c r="C32" i="2"/>
  <c r="H32" i="2"/>
  <c r="D32" i="2"/>
  <c r="J32" i="2"/>
  <c r="E32" i="2"/>
  <c r="F32" i="2"/>
  <c r="C44" i="2"/>
  <c r="H44" i="2"/>
  <c r="D44" i="2"/>
  <c r="J44" i="2"/>
  <c r="E44" i="2"/>
  <c r="F44" i="2"/>
  <c r="E55" i="2"/>
  <c r="C55" i="2"/>
  <c r="H55" i="2"/>
  <c r="D55" i="2"/>
  <c r="F55" i="2"/>
  <c r="J55" i="2"/>
  <c r="E61" i="2"/>
  <c r="C61" i="2"/>
  <c r="H61" i="2"/>
  <c r="J61" i="2"/>
  <c r="D61" i="2"/>
  <c r="F61" i="2"/>
  <c r="D86" i="2"/>
  <c r="J86" i="2"/>
  <c r="E86" i="2"/>
  <c r="F86" i="2"/>
  <c r="C86" i="2"/>
  <c r="H86" i="2"/>
  <c r="C22" i="2"/>
  <c r="H22" i="2"/>
  <c r="D22" i="2"/>
  <c r="J22" i="2"/>
  <c r="E22" i="2"/>
  <c r="F22" i="2"/>
  <c r="E21" i="2"/>
  <c r="F21" i="2"/>
  <c r="C21" i="2"/>
  <c r="H21" i="2"/>
  <c r="D21" i="2"/>
  <c r="J21" i="2"/>
  <c r="C40" i="2"/>
  <c r="H40" i="2"/>
  <c r="D40" i="2"/>
  <c r="J40" i="2"/>
  <c r="E40" i="2"/>
  <c r="F40" i="2"/>
  <c r="E47" i="2"/>
  <c r="F47" i="2"/>
  <c r="C47" i="2"/>
  <c r="H47" i="2"/>
  <c r="D47" i="2"/>
  <c r="J47" i="2"/>
  <c r="E53" i="2"/>
  <c r="C53" i="2"/>
  <c r="H53" i="2"/>
  <c r="J53" i="2"/>
  <c r="D53" i="2"/>
  <c r="F53" i="2"/>
  <c r="D82" i="2"/>
  <c r="J82" i="2"/>
  <c r="E82" i="2"/>
  <c r="F82" i="2"/>
  <c r="C82" i="2"/>
  <c r="H82" i="2"/>
  <c r="C18" i="2"/>
  <c r="H18" i="2"/>
  <c r="D18" i="2"/>
  <c r="J18" i="2"/>
  <c r="E18" i="2"/>
  <c r="F18" i="2"/>
  <c r="E29" i="2"/>
  <c r="F29" i="2"/>
  <c r="C29" i="2"/>
  <c r="H29" i="2"/>
  <c r="D29" i="2"/>
  <c r="J29" i="2"/>
  <c r="F89" i="2"/>
  <c r="C89" i="2"/>
  <c r="H89" i="2"/>
  <c r="D89" i="2"/>
  <c r="J89" i="2"/>
  <c r="E89" i="2"/>
  <c r="D68" i="2"/>
  <c r="J68" i="2"/>
  <c r="E68" i="2"/>
  <c r="F68" i="2"/>
  <c r="C68" i="2"/>
  <c r="H68" i="2"/>
  <c r="E7" i="2"/>
  <c r="F7" i="2"/>
  <c r="C7" i="2"/>
  <c r="H7" i="2"/>
  <c r="D7" i="2"/>
  <c r="J7" i="2"/>
  <c r="E11" i="2"/>
  <c r="F11" i="2"/>
  <c r="C11" i="2"/>
  <c r="H11" i="2"/>
  <c r="J11" i="2"/>
  <c r="D11" i="2"/>
  <c r="F67" i="2"/>
  <c r="C67" i="2"/>
  <c r="H67" i="2"/>
  <c r="D67" i="2"/>
  <c r="J67" i="2"/>
  <c r="E67" i="2"/>
  <c r="C46" i="2"/>
  <c r="H46" i="2"/>
  <c r="D46" i="2"/>
  <c r="J46" i="2"/>
  <c r="E46" i="2"/>
  <c r="F46" i="2"/>
  <c r="D80" i="2"/>
  <c r="J80" i="2"/>
  <c r="E80" i="2"/>
  <c r="F80" i="2"/>
  <c r="C80" i="2"/>
  <c r="H80" i="2"/>
  <c r="C16" i="2"/>
  <c r="H16" i="2"/>
  <c r="D16" i="2"/>
  <c r="J16" i="2"/>
  <c r="E16" i="2"/>
  <c r="F16" i="2"/>
  <c r="F87" i="2"/>
  <c r="C87" i="2"/>
  <c r="H87" i="2"/>
  <c r="D87" i="2"/>
  <c r="J87" i="2"/>
  <c r="E87" i="2"/>
  <c r="F65" i="2"/>
  <c r="C65" i="2"/>
  <c r="H65" i="2"/>
  <c r="D65" i="2"/>
  <c r="J65" i="2"/>
  <c r="E65" i="2"/>
  <c r="C28" i="2"/>
  <c r="H28" i="2"/>
  <c r="D28" i="2"/>
  <c r="J28" i="2"/>
  <c r="E28" i="2"/>
  <c r="F28" i="2"/>
  <c r="E35" i="2"/>
  <c r="F35" i="2"/>
  <c r="C35" i="2"/>
  <c r="H35" i="2"/>
  <c r="J35" i="2"/>
  <c r="D35" i="2"/>
  <c r="E25" i="2"/>
  <c r="F25" i="2"/>
  <c r="C25" i="2"/>
  <c r="H25" i="2"/>
  <c r="D25" i="2"/>
  <c r="J25" i="2"/>
  <c r="D70" i="2"/>
  <c r="J70" i="2"/>
  <c r="E70" i="2"/>
  <c r="F70" i="2"/>
  <c r="C70" i="2"/>
  <c r="H70" i="2"/>
  <c r="F101" i="2"/>
  <c r="C101" i="2"/>
  <c r="H101" i="2"/>
  <c r="D101" i="2"/>
  <c r="J101" i="2"/>
  <c r="E101" i="2"/>
  <c r="D88" i="2"/>
  <c r="J88" i="2"/>
  <c r="E88" i="2"/>
  <c r="F88" i="2"/>
  <c r="C88" i="2"/>
  <c r="H88" i="2"/>
  <c r="C24" i="2"/>
  <c r="H24" i="2"/>
  <c r="D24" i="2"/>
  <c r="J24" i="2"/>
  <c r="E24" i="2"/>
  <c r="F24" i="2"/>
  <c r="E31" i="2"/>
  <c r="F31" i="2"/>
  <c r="C31" i="2"/>
  <c r="H31" i="2"/>
  <c r="D31" i="2"/>
  <c r="J31" i="2"/>
  <c r="F99" i="2"/>
  <c r="C99" i="2"/>
  <c r="H99" i="2"/>
  <c r="D99" i="2"/>
  <c r="J99" i="2"/>
  <c r="E99" i="2"/>
  <c r="D66" i="2"/>
  <c r="J66" i="2"/>
  <c r="E66" i="2"/>
  <c r="F66" i="2"/>
  <c r="C66" i="2"/>
  <c r="H66" i="2"/>
  <c r="C8" i="2"/>
  <c r="H8" i="2"/>
  <c r="D8" i="2"/>
  <c r="J8" i="2"/>
  <c r="E8" i="2"/>
  <c r="F8" i="2"/>
  <c r="F81" i="2"/>
  <c r="C81" i="2"/>
  <c r="H81" i="2"/>
  <c r="D81" i="2"/>
  <c r="J81" i="2"/>
  <c r="E81" i="2"/>
  <c r="E49" i="2"/>
  <c r="F49" i="2"/>
  <c r="C49" i="2"/>
  <c r="H49" i="2"/>
  <c r="D49" i="2"/>
  <c r="J49" i="2"/>
  <c r="C52" i="2"/>
  <c r="H52" i="2"/>
  <c r="D52" i="2"/>
  <c r="J52" i="2"/>
  <c r="E52" i="2"/>
  <c r="F52" i="2"/>
  <c r="F75" i="2"/>
  <c r="C75" i="2"/>
  <c r="H75" i="2"/>
  <c r="D75" i="2"/>
  <c r="J75" i="2"/>
  <c r="E75" i="2"/>
  <c r="F73" i="2"/>
  <c r="C73" i="2"/>
  <c r="H73" i="2"/>
  <c r="D73" i="2"/>
  <c r="J73" i="2"/>
  <c r="E73" i="2"/>
  <c r="D94" i="2"/>
  <c r="J94" i="2"/>
  <c r="E94" i="2"/>
  <c r="F94" i="2"/>
  <c r="C94" i="2"/>
  <c r="H94" i="2"/>
  <c r="C30" i="2"/>
  <c r="H30" i="2"/>
  <c r="D30" i="2"/>
  <c r="J30" i="2"/>
  <c r="E30" i="2"/>
  <c r="F30" i="2"/>
  <c r="D64" i="2"/>
  <c r="J64" i="2"/>
  <c r="E64" i="2"/>
  <c r="F64" i="2"/>
  <c r="C64" i="2"/>
  <c r="H64" i="2"/>
  <c r="E33" i="2"/>
  <c r="F33" i="2"/>
  <c r="C33" i="2"/>
  <c r="H33" i="2"/>
  <c r="D33" i="2"/>
  <c r="J33" i="2"/>
  <c r="B63" i="2"/>
  <c r="B39" i="2"/>
  <c r="B23" i="2"/>
  <c r="B69" i="2"/>
  <c r="B6" i="2"/>
  <c r="B90" i="2"/>
  <c r="B74" i="2"/>
  <c r="B59" i="2"/>
  <c r="B37" i="2"/>
  <c r="B42" i="2"/>
  <c r="B26" i="2"/>
  <c r="B10" i="2"/>
  <c r="H5" i="7"/>
  <c r="J5" i="7"/>
  <c r="E5" i="7"/>
  <c r="C5" i="7"/>
  <c r="F5" i="7"/>
  <c r="E32" i="7" l="1"/>
  <c r="H32" i="7"/>
  <c r="D32" i="7"/>
  <c r="J32" i="7"/>
  <c r="C32" i="7"/>
  <c r="F32" i="7"/>
  <c r="D82" i="7"/>
  <c r="E82" i="7"/>
  <c r="H82" i="7"/>
  <c r="C82" i="7"/>
  <c r="F82" i="7"/>
  <c r="J82" i="7"/>
  <c r="J171" i="7"/>
  <c r="F171" i="7"/>
  <c r="H171" i="7"/>
  <c r="E171" i="7"/>
  <c r="C171" i="7"/>
  <c r="D171" i="7"/>
  <c r="C107" i="7"/>
  <c r="F107" i="7"/>
  <c r="J107" i="7"/>
  <c r="H107" i="7"/>
  <c r="D107" i="7"/>
  <c r="E107" i="7"/>
  <c r="C141" i="7"/>
  <c r="J141" i="7"/>
  <c r="H141" i="7"/>
  <c r="F141" i="7"/>
  <c r="E141" i="7"/>
  <c r="D141" i="7"/>
  <c r="J177" i="7"/>
  <c r="H177" i="7"/>
  <c r="C177" i="7"/>
  <c r="D177" i="7"/>
  <c r="E177" i="7"/>
  <c r="F177" i="7"/>
  <c r="F71" i="7"/>
  <c r="D71" i="7"/>
  <c r="C71" i="7"/>
  <c r="H71" i="7"/>
  <c r="E71" i="7"/>
  <c r="J71" i="7"/>
  <c r="F114" i="7"/>
  <c r="D114" i="7"/>
  <c r="E114" i="7"/>
  <c r="J114" i="7"/>
  <c r="C114" i="7"/>
  <c r="H114" i="7"/>
  <c r="E186" i="7"/>
  <c r="H186" i="7"/>
  <c r="D186" i="7"/>
  <c r="J186" i="7"/>
  <c r="C186" i="7"/>
  <c r="F186" i="7"/>
  <c r="F104" i="7"/>
  <c r="C104" i="7"/>
  <c r="H104" i="7"/>
  <c r="J104" i="7"/>
  <c r="E104" i="7"/>
  <c r="D104" i="7"/>
  <c r="E103" i="7"/>
  <c r="F103" i="7"/>
  <c r="C103" i="7"/>
  <c r="H103" i="7"/>
  <c r="D103" i="7"/>
  <c r="J103" i="7"/>
  <c r="J189" i="7"/>
  <c r="C189" i="7"/>
  <c r="E189" i="7"/>
  <c r="F189" i="7"/>
  <c r="D189" i="7"/>
  <c r="H189" i="7"/>
  <c r="H13" i="7"/>
  <c r="E13" i="7"/>
  <c r="D13" i="7"/>
  <c r="F13" i="7"/>
  <c r="C13" i="7"/>
  <c r="J13" i="7"/>
  <c r="J37" i="7"/>
  <c r="E37" i="7"/>
  <c r="C37" i="7"/>
  <c r="F37" i="7"/>
  <c r="H37" i="7"/>
  <c r="D37" i="7"/>
  <c r="J89" i="7"/>
  <c r="F89" i="7"/>
  <c r="D89" i="7"/>
  <c r="H89" i="7"/>
  <c r="E89" i="7"/>
  <c r="C89" i="7"/>
  <c r="J102" i="7"/>
  <c r="D102" i="7"/>
  <c r="C102" i="7"/>
  <c r="H102" i="7"/>
  <c r="F102" i="7"/>
  <c r="E102" i="7"/>
  <c r="J80" i="7"/>
  <c r="F80" i="7"/>
  <c r="D80" i="7"/>
  <c r="E80" i="7"/>
  <c r="C80" i="7"/>
  <c r="H80" i="7"/>
  <c r="E182" i="7"/>
  <c r="J182" i="7"/>
  <c r="C182" i="7"/>
  <c r="H182" i="7"/>
  <c r="F182" i="7"/>
  <c r="D182" i="7"/>
  <c r="D123" i="7"/>
  <c r="C123" i="7"/>
  <c r="E123" i="7"/>
  <c r="H123" i="7"/>
  <c r="J123" i="7"/>
  <c r="F123" i="7"/>
  <c r="C146" i="7"/>
  <c r="F146" i="7"/>
  <c r="D146" i="7"/>
  <c r="E146" i="7"/>
  <c r="H146" i="7"/>
  <c r="J146" i="7"/>
  <c r="D185" i="7"/>
  <c r="C185" i="7"/>
  <c r="H185" i="7"/>
  <c r="E185" i="7"/>
  <c r="J185" i="7"/>
  <c r="F185" i="7"/>
  <c r="D194" i="7"/>
  <c r="H194" i="7"/>
  <c r="J194" i="7"/>
  <c r="C194" i="7"/>
  <c r="E194" i="7"/>
  <c r="F194" i="7"/>
  <c r="J76" i="7"/>
  <c r="D76" i="7"/>
  <c r="H76" i="7"/>
  <c r="C76" i="7"/>
  <c r="F76" i="7"/>
  <c r="E76" i="7"/>
  <c r="J165" i="7"/>
  <c r="D165" i="7"/>
  <c r="F165" i="7"/>
  <c r="E165" i="7"/>
  <c r="C165" i="7"/>
  <c r="H165" i="7"/>
  <c r="F20" i="7"/>
  <c r="C20" i="7"/>
  <c r="E20" i="7"/>
  <c r="J20" i="7"/>
  <c r="H20" i="7"/>
  <c r="D20" i="7"/>
  <c r="C8" i="7"/>
  <c r="J8" i="7"/>
  <c r="F8" i="7"/>
  <c r="D8" i="7"/>
  <c r="E8" i="7"/>
  <c r="H8" i="7"/>
  <c r="C39" i="7"/>
  <c r="D39" i="7"/>
  <c r="H39" i="7"/>
  <c r="J39" i="7"/>
  <c r="E39" i="7"/>
  <c r="F39" i="7"/>
  <c r="F60" i="7"/>
  <c r="H60" i="7"/>
  <c r="E60" i="7"/>
  <c r="J60" i="7"/>
  <c r="C60" i="7"/>
  <c r="D60" i="7"/>
  <c r="F179" i="7"/>
  <c r="D179" i="7"/>
  <c r="E179" i="7"/>
  <c r="J179" i="7"/>
  <c r="H179" i="7"/>
  <c r="C179" i="7"/>
  <c r="J109" i="7"/>
  <c r="E109" i="7"/>
  <c r="F109" i="7"/>
  <c r="H109" i="7"/>
  <c r="C109" i="7"/>
  <c r="D109" i="7"/>
  <c r="J78" i="7"/>
  <c r="D78" i="7"/>
  <c r="F78" i="7"/>
  <c r="C78" i="7"/>
  <c r="H78" i="7"/>
  <c r="E78" i="7"/>
  <c r="E98" i="7"/>
  <c r="D98" i="7"/>
  <c r="F98" i="7"/>
  <c r="J98" i="7"/>
  <c r="C98" i="7"/>
  <c r="H98" i="7"/>
  <c r="J187" i="7"/>
  <c r="E187" i="7"/>
  <c r="D187" i="7"/>
  <c r="F187" i="7"/>
  <c r="H187" i="7"/>
  <c r="C187" i="7"/>
  <c r="D134" i="7"/>
  <c r="C134" i="7"/>
  <c r="F134" i="7"/>
  <c r="H134" i="7"/>
  <c r="E134" i="7"/>
  <c r="J134" i="7"/>
  <c r="J175" i="7"/>
  <c r="F175" i="7"/>
  <c r="H175" i="7"/>
  <c r="E175" i="7"/>
  <c r="D175" i="7"/>
  <c r="C175" i="7"/>
  <c r="J17" i="7"/>
  <c r="H17" i="7"/>
  <c r="F17" i="7"/>
  <c r="E17" i="7"/>
  <c r="C17" i="7"/>
  <c r="D17" i="7"/>
  <c r="D10" i="7"/>
  <c r="H10" i="7"/>
  <c r="F10" i="7"/>
  <c r="C10" i="7"/>
  <c r="E10" i="7"/>
  <c r="J10" i="7"/>
  <c r="J14" i="7"/>
  <c r="E14" i="7"/>
  <c r="F14" i="7"/>
  <c r="C14" i="7"/>
  <c r="H14" i="7"/>
  <c r="D14" i="7"/>
  <c r="H38" i="7"/>
  <c r="J38" i="7"/>
  <c r="C38" i="7"/>
  <c r="D38" i="7"/>
  <c r="E38" i="7"/>
  <c r="F38" i="7"/>
  <c r="C124" i="7"/>
  <c r="J124" i="7"/>
  <c r="E124" i="7"/>
  <c r="H124" i="7"/>
  <c r="F124" i="7"/>
  <c r="D124" i="7"/>
  <c r="C49" i="7"/>
  <c r="D49" i="7"/>
  <c r="F49" i="7"/>
  <c r="H49" i="7"/>
  <c r="J49" i="7"/>
  <c r="E49" i="7"/>
  <c r="F138" i="7"/>
  <c r="H138" i="7"/>
  <c r="C138" i="7"/>
  <c r="J138" i="7"/>
  <c r="E138" i="7"/>
  <c r="D138" i="7"/>
  <c r="D96" i="7"/>
  <c r="H96" i="7"/>
  <c r="J96" i="7"/>
  <c r="F96" i="7"/>
  <c r="C96" i="7"/>
  <c r="E96" i="7"/>
  <c r="C29" i="7"/>
  <c r="E29" i="7"/>
  <c r="J29" i="7"/>
  <c r="D29" i="7"/>
  <c r="H29" i="7"/>
  <c r="F29" i="7"/>
  <c r="D172" i="7"/>
  <c r="E172" i="7"/>
  <c r="C172" i="7"/>
  <c r="J172" i="7"/>
  <c r="F172" i="7"/>
  <c r="H172" i="7"/>
  <c r="C190" i="7"/>
  <c r="D190" i="7"/>
  <c r="E190" i="7"/>
  <c r="H190" i="7"/>
  <c r="F190" i="7"/>
  <c r="J190" i="7"/>
  <c r="C45" i="7"/>
  <c r="D45" i="7"/>
  <c r="F45" i="7"/>
  <c r="J45" i="7"/>
  <c r="H45" i="7"/>
  <c r="E45" i="7"/>
  <c r="F95" i="7"/>
  <c r="H95" i="7"/>
  <c r="E95" i="7"/>
  <c r="J95" i="7"/>
  <c r="D95" i="7"/>
  <c r="C95" i="7"/>
  <c r="H33" i="7"/>
  <c r="J33" i="7"/>
  <c r="F33" i="7"/>
  <c r="C33" i="7"/>
  <c r="E33" i="7"/>
  <c r="D33" i="7"/>
  <c r="F74" i="7"/>
  <c r="D74" i="7"/>
  <c r="J74" i="7"/>
  <c r="E74" i="7"/>
  <c r="C74" i="7"/>
  <c r="H74" i="7"/>
  <c r="E72" i="7"/>
  <c r="C72" i="7"/>
  <c r="F72" i="7"/>
  <c r="J72" i="7"/>
  <c r="D72" i="7"/>
  <c r="H72" i="7"/>
  <c r="E7" i="7"/>
  <c r="C7" i="7"/>
  <c r="F7" i="7"/>
  <c r="H7" i="7"/>
  <c r="J7" i="7"/>
  <c r="D7" i="7"/>
  <c r="J86" i="7"/>
  <c r="C86" i="7"/>
  <c r="D86" i="7"/>
  <c r="H86" i="7"/>
  <c r="F86" i="7"/>
  <c r="E86" i="7"/>
  <c r="D137" i="7"/>
  <c r="F137" i="7"/>
  <c r="E137" i="7"/>
  <c r="H137" i="7"/>
  <c r="J137" i="7"/>
  <c r="C137" i="7"/>
  <c r="H25" i="7"/>
  <c r="J25" i="7"/>
  <c r="F25" i="7"/>
  <c r="C25" i="7"/>
  <c r="D25" i="7"/>
  <c r="E25" i="7"/>
  <c r="C136" i="7"/>
  <c r="D136" i="7"/>
  <c r="J136" i="7"/>
  <c r="F136" i="7"/>
  <c r="H136" i="7"/>
  <c r="E136" i="7"/>
  <c r="D200" i="7"/>
  <c r="E200" i="7"/>
  <c r="C200" i="7"/>
  <c r="H200" i="7"/>
  <c r="F200" i="7"/>
  <c r="J200" i="7"/>
  <c r="F81" i="7"/>
  <c r="D81" i="7"/>
  <c r="E81" i="7"/>
  <c r="C81" i="7"/>
  <c r="J81" i="7"/>
  <c r="H81" i="7"/>
  <c r="C64" i="7"/>
  <c r="F64" i="7"/>
  <c r="E64" i="7"/>
  <c r="H64" i="7"/>
  <c r="J64" i="7"/>
  <c r="D64" i="7"/>
  <c r="D92" i="7"/>
  <c r="J92" i="7"/>
  <c r="C92" i="7"/>
  <c r="H92" i="7"/>
  <c r="F92" i="7"/>
  <c r="E92" i="7"/>
  <c r="C199" i="7"/>
  <c r="E199" i="7"/>
  <c r="D199" i="7"/>
  <c r="J199" i="7"/>
  <c r="H199" i="7"/>
  <c r="F199" i="7"/>
  <c r="C22" i="7"/>
  <c r="E22" i="7"/>
  <c r="H22" i="7"/>
  <c r="J22" i="7"/>
  <c r="D22" i="7"/>
  <c r="F22" i="7"/>
  <c r="D127" i="7"/>
  <c r="C127" i="7"/>
  <c r="E127" i="7"/>
  <c r="J127" i="7"/>
  <c r="F127" i="7"/>
  <c r="H127" i="7"/>
  <c r="F87" i="7"/>
  <c r="J87" i="7"/>
  <c r="D87" i="7"/>
  <c r="E87" i="7"/>
  <c r="C87" i="7"/>
  <c r="H87" i="7"/>
  <c r="D120" i="7"/>
  <c r="J120" i="7"/>
  <c r="E120" i="7"/>
  <c r="F120" i="7"/>
  <c r="C120" i="7"/>
  <c r="H120" i="7"/>
  <c r="E162" i="7"/>
  <c r="D162" i="7"/>
  <c r="F162" i="7"/>
  <c r="H162" i="7"/>
  <c r="C162" i="7"/>
  <c r="J162" i="7"/>
  <c r="E193" i="7"/>
  <c r="J193" i="7"/>
  <c r="F193" i="7"/>
  <c r="H193" i="7"/>
  <c r="D193" i="7"/>
  <c r="C193" i="7"/>
  <c r="D90" i="7"/>
  <c r="J90" i="7"/>
  <c r="C90" i="7"/>
  <c r="H90" i="7"/>
  <c r="F90" i="7"/>
  <c r="E90" i="7"/>
  <c r="E142" i="7"/>
  <c r="C142" i="7"/>
  <c r="F142" i="7"/>
  <c r="H142" i="7"/>
  <c r="J142" i="7"/>
  <c r="D142" i="7"/>
  <c r="E188" i="7"/>
  <c r="D188" i="7"/>
  <c r="C188" i="7"/>
  <c r="F188" i="7"/>
  <c r="H188" i="7"/>
  <c r="J188" i="7"/>
  <c r="H116" i="7"/>
  <c r="J116" i="7"/>
  <c r="F116" i="7"/>
  <c r="C116" i="7"/>
  <c r="E116" i="7"/>
  <c r="D116" i="7"/>
  <c r="C135" i="7"/>
  <c r="E135" i="7"/>
  <c r="F135" i="7"/>
  <c r="J135" i="7"/>
  <c r="H135" i="7"/>
  <c r="D135" i="7"/>
  <c r="J156" i="7"/>
  <c r="E156" i="7"/>
  <c r="H156" i="7"/>
  <c r="F156" i="7"/>
  <c r="C156" i="7"/>
  <c r="D156" i="7"/>
  <c r="J23" i="7"/>
  <c r="C23" i="7"/>
  <c r="D23" i="7"/>
  <c r="H23" i="7"/>
  <c r="E23" i="7"/>
  <c r="F23" i="7"/>
  <c r="J26" i="7"/>
  <c r="C26" i="7"/>
  <c r="F26" i="7"/>
  <c r="D26" i="7"/>
  <c r="E26" i="7"/>
  <c r="H26" i="7"/>
  <c r="H41" i="7"/>
  <c r="C41" i="7"/>
  <c r="E41" i="7"/>
  <c r="J41" i="7"/>
  <c r="F41" i="7"/>
  <c r="D41" i="7"/>
  <c r="E173" i="7"/>
  <c r="D173" i="7"/>
  <c r="C173" i="7"/>
  <c r="H173" i="7"/>
  <c r="J173" i="7"/>
  <c r="F173" i="7"/>
  <c r="F94" i="7"/>
  <c r="C94" i="7"/>
  <c r="D94" i="7"/>
  <c r="E94" i="7"/>
  <c r="H94" i="7"/>
  <c r="J94" i="7"/>
  <c r="J150" i="7"/>
  <c r="E150" i="7"/>
  <c r="F150" i="7"/>
  <c r="C150" i="7"/>
  <c r="D150" i="7"/>
  <c r="H150" i="7"/>
  <c r="F15" i="7"/>
  <c r="C15" i="7"/>
  <c r="J15" i="7"/>
  <c r="D15" i="7"/>
  <c r="E15" i="7"/>
  <c r="H15" i="7"/>
  <c r="E168" i="7"/>
  <c r="J168" i="7"/>
  <c r="C168" i="7"/>
  <c r="D168" i="7"/>
  <c r="F168" i="7"/>
  <c r="H168" i="7"/>
  <c r="F198" i="7"/>
  <c r="C198" i="7"/>
  <c r="D198" i="7"/>
  <c r="J198" i="7"/>
  <c r="H198" i="7"/>
  <c r="E198" i="7"/>
  <c r="J195" i="7"/>
  <c r="C195" i="7"/>
  <c r="F195" i="7"/>
  <c r="E195" i="7"/>
  <c r="H195" i="7"/>
  <c r="D195" i="7"/>
  <c r="F91" i="7"/>
  <c r="D91" i="7"/>
  <c r="E91" i="7"/>
  <c r="H91" i="7"/>
  <c r="C91" i="7"/>
  <c r="J91" i="7"/>
  <c r="C166" i="7"/>
  <c r="E166" i="7"/>
  <c r="F166" i="7"/>
  <c r="H166" i="7"/>
  <c r="J166" i="7"/>
  <c r="D166" i="7"/>
  <c r="F36" i="7"/>
  <c r="E36" i="7"/>
  <c r="J36" i="7"/>
  <c r="H36" i="7"/>
  <c r="C36" i="7"/>
  <c r="D36" i="7"/>
  <c r="H55" i="7"/>
  <c r="F55" i="7"/>
  <c r="E55" i="7"/>
  <c r="D55" i="7"/>
  <c r="C55" i="7"/>
  <c r="J55" i="7"/>
  <c r="F112" i="7"/>
  <c r="J112" i="7"/>
  <c r="H112" i="7"/>
  <c r="D112" i="7"/>
  <c r="E112" i="7"/>
  <c r="C112" i="7"/>
  <c r="H169" i="7"/>
  <c r="C169" i="7"/>
  <c r="E169" i="7"/>
  <c r="F169" i="7"/>
  <c r="J169" i="7"/>
  <c r="D169" i="7"/>
  <c r="J113" i="7"/>
  <c r="F113" i="7"/>
  <c r="D113" i="7"/>
  <c r="E113" i="7"/>
  <c r="H113" i="7"/>
  <c r="C113" i="7"/>
  <c r="F46" i="7"/>
  <c r="J46" i="7"/>
  <c r="C46" i="7"/>
  <c r="E46" i="7"/>
  <c r="D46" i="7"/>
  <c r="H46" i="7"/>
  <c r="H56" i="7"/>
  <c r="J56" i="7"/>
  <c r="F56" i="7"/>
  <c r="C56" i="7"/>
  <c r="D56" i="7"/>
  <c r="E56" i="7"/>
  <c r="F50" i="7"/>
  <c r="H50" i="7"/>
  <c r="C50" i="7"/>
  <c r="D50" i="7"/>
  <c r="E50" i="7"/>
  <c r="J50" i="7"/>
  <c r="D181" i="7"/>
  <c r="J181" i="7"/>
  <c r="E181" i="7"/>
  <c r="F181" i="7"/>
  <c r="C181" i="7"/>
  <c r="H181" i="7"/>
  <c r="J85" i="7"/>
  <c r="C85" i="7"/>
  <c r="D85" i="7"/>
  <c r="F85" i="7"/>
  <c r="E85" i="7"/>
  <c r="H85" i="7"/>
  <c r="H105" i="7"/>
  <c r="E105" i="7"/>
  <c r="D105" i="7"/>
  <c r="F105" i="7"/>
  <c r="J105" i="7"/>
  <c r="C105" i="7"/>
  <c r="C126" i="7"/>
  <c r="F126" i="7"/>
  <c r="D126" i="7"/>
  <c r="E126" i="7"/>
  <c r="J126" i="7"/>
  <c r="H126" i="7"/>
  <c r="H30" i="7"/>
  <c r="C30" i="7"/>
  <c r="F30" i="7"/>
  <c r="J30" i="7"/>
  <c r="E30" i="7"/>
  <c r="D30" i="7"/>
  <c r="E73" i="7"/>
  <c r="H73" i="7"/>
  <c r="J73" i="7"/>
  <c r="F73" i="7"/>
  <c r="D73" i="7"/>
  <c r="C73" i="7"/>
  <c r="C31" i="7"/>
  <c r="J31" i="7"/>
  <c r="D31" i="7"/>
  <c r="E31" i="7"/>
  <c r="H31" i="7"/>
  <c r="F31" i="7"/>
  <c r="E70" i="7"/>
  <c r="H70" i="7"/>
  <c r="D70" i="7"/>
  <c r="J70" i="7"/>
  <c r="C70" i="7"/>
  <c r="F70" i="7"/>
  <c r="H148" i="7"/>
  <c r="J148" i="7"/>
  <c r="E148" i="7"/>
  <c r="F148" i="7"/>
  <c r="C148" i="7"/>
  <c r="D148" i="7"/>
  <c r="J62" i="7"/>
  <c r="H62" i="7"/>
  <c r="D62" i="7"/>
  <c r="F62" i="7"/>
  <c r="C62" i="7"/>
  <c r="E62" i="7"/>
  <c r="J34" i="7"/>
  <c r="H34" i="7"/>
  <c r="E34" i="7"/>
  <c r="D34" i="7"/>
  <c r="F34" i="7"/>
  <c r="C34" i="7"/>
  <c r="D69" i="7"/>
  <c r="C69" i="7"/>
  <c r="F69" i="7"/>
  <c r="H69" i="7"/>
  <c r="E69" i="7"/>
  <c r="J69" i="7"/>
  <c r="H149" i="7"/>
  <c r="D149" i="7"/>
  <c r="E149" i="7"/>
  <c r="F149" i="7"/>
  <c r="J149" i="7"/>
  <c r="C149" i="7"/>
  <c r="H84" i="7"/>
  <c r="J84" i="7"/>
  <c r="F84" i="7"/>
  <c r="C84" i="7"/>
  <c r="D84" i="7"/>
  <c r="E84" i="7"/>
  <c r="H144" i="7"/>
  <c r="F144" i="7"/>
  <c r="E144" i="7"/>
  <c r="J144" i="7"/>
  <c r="C144" i="7"/>
  <c r="D144" i="7"/>
  <c r="J192" i="7"/>
  <c r="F192" i="7"/>
  <c r="H192" i="7"/>
  <c r="D192" i="7"/>
  <c r="E192" i="7"/>
  <c r="C192" i="7"/>
  <c r="C19" i="7"/>
  <c r="D19" i="7"/>
  <c r="H19" i="7"/>
  <c r="F19" i="7"/>
  <c r="J19" i="7"/>
  <c r="E19" i="7"/>
  <c r="F75" i="7"/>
  <c r="E75" i="7"/>
  <c r="D75" i="7"/>
  <c r="C75" i="7"/>
  <c r="J75" i="7"/>
  <c r="H75" i="7"/>
  <c r="J129" i="7"/>
  <c r="E129" i="7"/>
  <c r="C129" i="7"/>
  <c r="D129" i="7"/>
  <c r="H129" i="7"/>
  <c r="F129" i="7"/>
  <c r="J12" i="7"/>
  <c r="H12" i="7"/>
  <c r="E12" i="7"/>
  <c r="C12" i="7"/>
  <c r="F12" i="7"/>
  <c r="D12" i="7"/>
  <c r="J101" i="7"/>
  <c r="C101" i="7"/>
  <c r="D101" i="7"/>
  <c r="H101" i="7"/>
  <c r="F101" i="7"/>
  <c r="E101" i="7"/>
  <c r="D158" i="7"/>
  <c r="J158" i="7"/>
  <c r="E158" i="7"/>
  <c r="F158" i="7"/>
  <c r="H158" i="7"/>
  <c r="C158" i="7"/>
  <c r="E42" i="7"/>
  <c r="D42" i="7"/>
  <c r="C42" i="7"/>
  <c r="H42" i="7"/>
  <c r="J42" i="7"/>
  <c r="F42" i="7"/>
  <c r="F151" i="7"/>
  <c r="J151" i="7"/>
  <c r="E151" i="7"/>
  <c r="H151" i="7"/>
  <c r="D151" i="7"/>
  <c r="C151" i="7"/>
  <c r="F54" i="7"/>
  <c r="E54" i="7"/>
  <c r="J54" i="7"/>
  <c r="D54" i="7"/>
  <c r="H54" i="7"/>
  <c r="C54" i="7"/>
  <c r="J125" i="7"/>
  <c r="C125" i="7"/>
  <c r="H125" i="7"/>
  <c r="E125" i="7"/>
  <c r="F125" i="7"/>
  <c r="D125" i="7"/>
  <c r="E79" i="7"/>
  <c r="C79" i="7"/>
  <c r="D79" i="7"/>
  <c r="J79" i="7"/>
  <c r="F79" i="7"/>
  <c r="H79" i="7"/>
  <c r="H130" i="7"/>
  <c r="J130" i="7"/>
  <c r="F130" i="7"/>
  <c r="C130" i="7"/>
  <c r="E130" i="7"/>
  <c r="D130" i="7"/>
  <c r="H161" i="7"/>
  <c r="J161" i="7"/>
  <c r="C161" i="7"/>
  <c r="F161" i="7"/>
  <c r="E161" i="7"/>
  <c r="D161" i="7"/>
  <c r="D44" i="7"/>
  <c r="J44" i="7"/>
  <c r="C44" i="7"/>
  <c r="H44" i="7"/>
  <c r="F44" i="7"/>
  <c r="E44" i="7"/>
  <c r="J93" i="7"/>
  <c r="C93" i="7"/>
  <c r="H93" i="7"/>
  <c r="E93" i="7"/>
  <c r="F93" i="7"/>
  <c r="D93" i="7"/>
  <c r="J152" i="7"/>
  <c r="C152" i="7"/>
  <c r="H152" i="7"/>
  <c r="E152" i="7"/>
  <c r="F152" i="7"/>
  <c r="D152" i="7"/>
  <c r="H52" i="7"/>
  <c r="E52" i="7"/>
  <c r="D52" i="7"/>
  <c r="J52" i="7"/>
  <c r="F52" i="7"/>
  <c r="C52" i="7"/>
  <c r="C35" i="7"/>
  <c r="D35" i="7"/>
  <c r="E35" i="7"/>
  <c r="J35" i="7"/>
  <c r="H35" i="7"/>
  <c r="F35" i="7"/>
  <c r="E88" i="7"/>
  <c r="F88" i="7"/>
  <c r="H88" i="7"/>
  <c r="J88" i="7"/>
  <c r="D88" i="7"/>
  <c r="C88" i="7"/>
  <c r="D108" i="7"/>
  <c r="J108" i="7"/>
  <c r="F108" i="7"/>
  <c r="C108" i="7"/>
  <c r="H108" i="7"/>
  <c r="E108" i="7"/>
  <c r="H164" i="7"/>
  <c r="C164" i="7"/>
  <c r="J164" i="7"/>
  <c r="E164" i="7"/>
  <c r="F164" i="7"/>
  <c r="D164" i="7"/>
  <c r="C143" i="7"/>
  <c r="F143" i="7"/>
  <c r="H143" i="7"/>
  <c r="D143" i="7"/>
  <c r="J143" i="7"/>
  <c r="E143" i="7"/>
  <c r="J131" i="7"/>
  <c r="F131" i="7"/>
  <c r="H131" i="7"/>
  <c r="C131" i="7"/>
  <c r="D131" i="7"/>
  <c r="E131" i="7"/>
  <c r="H157" i="7"/>
  <c r="E157" i="7"/>
  <c r="J157" i="7"/>
  <c r="F157" i="7"/>
  <c r="C157" i="7"/>
  <c r="D157" i="7"/>
  <c r="E66" i="7"/>
  <c r="J66" i="7"/>
  <c r="H66" i="7"/>
  <c r="F66" i="7"/>
  <c r="C66" i="7"/>
  <c r="D66" i="7"/>
  <c r="F51" i="7"/>
  <c r="E51" i="7"/>
  <c r="D51" i="7"/>
  <c r="C51" i="7"/>
  <c r="H51" i="7"/>
  <c r="J51" i="7"/>
  <c r="C155" i="7"/>
  <c r="J155" i="7"/>
  <c r="H155" i="7"/>
  <c r="D155" i="7"/>
  <c r="F155" i="7"/>
  <c r="E155" i="7"/>
  <c r="D147" i="7"/>
  <c r="F147" i="7"/>
  <c r="C147" i="7"/>
  <c r="J147" i="7"/>
  <c r="E147" i="7"/>
  <c r="H147" i="7"/>
  <c r="F68" i="7"/>
  <c r="C68" i="7"/>
  <c r="D68" i="7"/>
  <c r="E68" i="7"/>
  <c r="J68" i="7"/>
  <c r="H68" i="7"/>
  <c r="C106" i="7"/>
  <c r="J106" i="7"/>
  <c r="F106" i="7"/>
  <c r="H106" i="7"/>
  <c r="E106" i="7"/>
  <c r="D106" i="7"/>
  <c r="D110" i="7"/>
  <c r="C110" i="7"/>
  <c r="F110" i="7"/>
  <c r="J110" i="7"/>
  <c r="E110" i="7"/>
  <c r="H110" i="7"/>
  <c r="H121" i="7"/>
  <c r="D121" i="7"/>
  <c r="C121" i="7"/>
  <c r="F121" i="7"/>
  <c r="E121" i="7"/>
  <c r="J121" i="7"/>
  <c r="E184" i="7"/>
  <c r="C184" i="7"/>
  <c r="J184" i="7"/>
  <c r="F184" i="7"/>
  <c r="D184" i="7"/>
  <c r="H184" i="7"/>
  <c r="E63" i="7"/>
  <c r="C63" i="7"/>
  <c r="D63" i="7"/>
  <c r="H63" i="7"/>
  <c r="J63" i="7"/>
  <c r="F63" i="7"/>
  <c r="E48" i="7"/>
  <c r="H48" i="7"/>
  <c r="J48" i="7"/>
  <c r="F48" i="7"/>
  <c r="C48" i="7"/>
  <c r="D48" i="7"/>
  <c r="C178" i="7"/>
  <c r="J178" i="7"/>
  <c r="D178" i="7"/>
  <c r="E178" i="7"/>
  <c r="H178" i="7"/>
  <c r="F178" i="7"/>
  <c r="J118" i="7"/>
  <c r="E118" i="7"/>
  <c r="C118" i="7"/>
  <c r="D118" i="7"/>
  <c r="F118" i="7"/>
  <c r="H118" i="7"/>
  <c r="H27" i="7"/>
  <c r="F27" i="7"/>
  <c r="D27" i="7"/>
  <c r="C27" i="7"/>
  <c r="E27" i="7"/>
  <c r="J27" i="7"/>
  <c r="F16" i="7"/>
  <c r="H16" i="7"/>
  <c r="C16" i="7"/>
  <c r="E16" i="7"/>
  <c r="J16" i="7"/>
  <c r="D16" i="7"/>
  <c r="D67" i="7"/>
  <c r="F67" i="7"/>
  <c r="J67" i="7"/>
  <c r="E67" i="7"/>
  <c r="H67" i="7"/>
  <c r="C67" i="7"/>
  <c r="J24" i="7"/>
  <c r="E24" i="7"/>
  <c r="D24" i="7"/>
  <c r="C24" i="7"/>
  <c r="F24" i="7"/>
  <c r="H24" i="7"/>
  <c r="D65" i="7"/>
  <c r="C65" i="7"/>
  <c r="H65" i="7"/>
  <c r="J65" i="7"/>
  <c r="E65" i="7"/>
  <c r="F65" i="7"/>
  <c r="F170" i="7"/>
  <c r="C170" i="7"/>
  <c r="H170" i="7"/>
  <c r="E170" i="7"/>
  <c r="D170" i="7"/>
  <c r="J170" i="7"/>
  <c r="J111" i="7"/>
  <c r="D111" i="7"/>
  <c r="E111" i="7"/>
  <c r="F111" i="7"/>
  <c r="C111" i="7"/>
  <c r="H111" i="7"/>
  <c r="F119" i="7"/>
  <c r="J119" i="7"/>
  <c r="D119" i="7"/>
  <c r="H119" i="7"/>
  <c r="C119" i="7"/>
  <c r="E119" i="7"/>
  <c r="F99" i="7"/>
  <c r="D99" i="7"/>
  <c r="J99" i="7"/>
  <c r="E99" i="7"/>
  <c r="H99" i="7"/>
  <c r="C99" i="7"/>
  <c r="F139" i="7"/>
  <c r="E139" i="7"/>
  <c r="D139" i="7"/>
  <c r="H139" i="7"/>
  <c r="J139" i="7"/>
  <c r="C139" i="7"/>
  <c r="H61" i="7"/>
  <c r="C61" i="7"/>
  <c r="D61" i="7"/>
  <c r="F61" i="7"/>
  <c r="E61" i="7"/>
  <c r="J61" i="7"/>
  <c r="F133" i="7"/>
  <c r="J133" i="7"/>
  <c r="E133" i="7"/>
  <c r="D133" i="7"/>
  <c r="C133" i="7"/>
  <c r="H133" i="7"/>
  <c r="D18" i="7"/>
  <c r="J18" i="7"/>
  <c r="H18" i="7"/>
  <c r="F18" i="7"/>
  <c r="C18" i="7"/>
  <c r="E18" i="7"/>
  <c r="D77" i="7"/>
  <c r="C77" i="7"/>
  <c r="H77" i="7"/>
  <c r="F77" i="7"/>
  <c r="J77" i="7"/>
  <c r="E77" i="7"/>
  <c r="C11" i="7"/>
  <c r="D11" i="7"/>
  <c r="F11" i="7"/>
  <c r="E11" i="7"/>
  <c r="H11" i="7"/>
  <c r="J11" i="7"/>
  <c r="D100" i="7"/>
  <c r="E100" i="7"/>
  <c r="H100" i="7"/>
  <c r="J100" i="7"/>
  <c r="F100" i="7"/>
  <c r="C100" i="7"/>
  <c r="C163" i="7"/>
  <c r="F163" i="7"/>
  <c r="E163" i="7"/>
  <c r="J163" i="7"/>
  <c r="D163" i="7"/>
  <c r="H163" i="7"/>
  <c r="E9" i="7"/>
  <c r="D9" i="7"/>
  <c r="H9" i="7"/>
  <c r="J9" i="7"/>
  <c r="C9" i="7"/>
  <c r="F9" i="7"/>
  <c r="C59" i="7"/>
  <c r="F59" i="7"/>
  <c r="J59" i="7"/>
  <c r="E59" i="7"/>
  <c r="D59" i="7"/>
  <c r="H59" i="7"/>
  <c r="D83" i="7"/>
  <c r="C83" i="7"/>
  <c r="F83" i="7"/>
  <c r="H83" i="7"/>
  <c r="J83" i="7"/>
  <c r="E83" i="7"/>
  <c r="E176" i="7"/>
  <c r="C176" i="7"/>
  <c r="H176" i="7"/>
  <c r="D176" i="7"/>
  <c r="J176" i="7"/>
  <c r="F176" i="7"/>
  <c r="C183" i="7"/>
  <c r="E183" i="7"/>
  <c r="D183" i="7"/>
  <c r="J183" i="7"/>
  <c r="F183" i="7"/>
  <c r="H183" i="7"/>
  <c r="C159" i="7"/>
  <c r="E159" i="7"/>
  <c r="H159" i="7"/>
  <c r="J159" i="7"/>
  <c r="F159" i="7"/>
  <c r="D159" i="7"/>
  <c r="H154" i="7"/>
  <c r="E154" i="7"/>
  <c r="D154" i="7"/>
  <c r="C154" i="7"/>
  <c r="J154" i="7"/>
  <c r="F154" i="7"/>
  <c r="C28" i="7"/>
  <c r="J28" i="7"/>
  <c r="F28" i="7"/>
  <c r="D28" i="7"/>
  <c r="E28" i="7"/>
  <c r="H28" i="7"/>
  <c r="F140" i="7"/>
  <c r="D140" i="7"/>
  <c r="C140" i="7"/>
  <c r="E140" i="7"/>
  <c r="H140" i="7"/>
  <c r="J140" i="7"/>
  <c r="H122" i="7"/>
  <c r="C122" i="7"/>
  <c r="D122" i="7"/>
  <c r="F122" i="7"/>
  <c r="E122" i="7"/>
  <c r="J122" i="7"/>
  <c r="E40" i="7"/>
  <c r="F40" i="7"/>
  <c r="C40" i="7"/>
  <c r="H40" i="7"/>
  <c r="D40" i="7"/>
  <c r="J40" i="7"/>
  <c r="E117" i="7"/>
  <c r="D117" i="7"/>
  <c r="F117" i="7"/>
  <c r="C117" i="7"/>
  <c r="H117" i="7"/>
  <c r="J117" i="7"/>
  <c r="H180" i="7"/>
  <c r="E180" i="7"/>
  <c r="J180" i="7"/>
  <c r="D180" i="7"/>
  <c r="F180" i="7"/>
  <c r="C180" i="7"/>
  <c r="D21" i="7"/>
  <c r="E21" i="7"/>
  <c r="J21" i="7"/>
  <c r="C21" i="7"/>
  <c r="H21" i="7"/>
  <c r="F21" i="7"/>
  <c r="F167" i="7"/>
  <c r="E167" i="7"/>
  <c r="C167" i="7"/>
  <c r="D167" i="7"/>
  <c r="J167" i="7"/>
  <c r="H167" i="7"/>
  <c r="F58" i="7"/>
  <c r="C58" i="7"/>
  <c r="D58" i="7"/>
  <c r="J58" i="7"/>
  <c r="H58" i="7"/>
  <c r="E58" i="7"/>
  <c r="J160" i="7"/>
  <c r="D160" i="7"/>
  <c r="C160" i="7"/>
  <c r="E160" i="7"/>
  <c r="F160" i="7"/>
  <c r="H160" i="7"/>
  <c r="H97" i="7"/>
  <c r="D97" i="7"/>
  <c r="E97" i="7"/>
  <c r="C97" i="7"/>
  <c r="F97" i="7"/>
  <c r="J97" i="7"/>
  <c r="H153" i="7"/>
  <c r="F153" i="7"/>
  <c r="E153" i="7"/>
  <c r="J153" i="7"/>
  <c r="D153" i="7"/>
  <c r="C153" i="7"/>
  <c r="D191" i="7"/>
  <c r="C191" i="7"/>
  <c r="H191" i="7"/>
  <c r="F191" i="7"/>
  <c r="J191" i="7"/>
  <c r="E191" i="7"/>
  <c r="H57" i="7"/>
  <c r="J57" i="7"/>
  <c r="E57" i="7"/>
  <c r="F57" i="7"/>
  <c r="D57" i="7"/>
  <c r="C57" i="7"/>
  <c r="D6" i="7"/>
  <c r="J6" i="7"/>
  <c r="H6" i="7"/>
  <c r="F6" i="7"/>
  <c r="C6" i="7"/>
  <c r="E6" i="7"/>
  <c r="D47" i="7"/>
  <c r="J47" i="7"/>
  <c r="E47" i="7"/>
  <c r="C47" i="7"/>
  <c r="F47" i="7"/>
  <c r="H47" i="7"/>
  <c r="J132" i="7"/>
  <c r="E132" i="7"/>
  <c r="F132" i="7"/>
  <c r="D132" i="7"/>
  <c r="C132" i="7"/>
  <c r="H132" i="7"/>
  <c r="J196" i="7"/>
  <c r="D196" i="7"/>
  <c r="C196" i="7"/>
  <c r="H196" i="7"/>
  <c r="F196" i="7"/>
  <c r="E196" i="7"/>
  <c r="H43" i="7"/>
  <c r="E43" i="7"/>
  <c r="C43" i="7"/>
  <c r="J43" i="7"/>
  <c r="D43" i="7"/>
  <c r="F43" i="7"/>
  <c r="H53" i="7"/>
  <c r="D53" i="7"/>
  <c r="E53" i="7"/>
  <c r="J53" i="7"/>
  <c r="C53" i="7"/>
  <c r="F53" i="7"/>
  <c r="F115" i="7"/>
  <c r="E115" i="7"/>
  <c r="J115" i="7"/>
  <c r="H115" i="7"/>
  <c r="D115" i="7"/>
  <c r="C115" i="7"/>
  <c r="E145" i="7"/>
  <c r="H145" i="7"/>
  <c r="J145" i="7"/>
  <c r="D145" i="7"/>
  <c r="C145" i="7"/>
  <c r="F145" i="7"/>
  <c r="E128" i="7"/>
  <c r="C128" i="7"/>
  <c r="H128" i="7"/>
  <c r="F128" i="7"/>
  <c r="J128" i="7"/>
  <c r="D128" i="7"/>
  <c r="E174" i="7"/>
  <c r="J174" i="7"/>
  <c r="D174" i="7"/>
  <c r="C174" i="7"/>
  <c r="F174" i="7"/>
  <c r="H174" i="7"/>
  <c r="E197" i="7"/>
  <c r="D197" i="7"/>
  <c r="J197" i="7"/>
  <c r="H197" i="7"/>
  <c r="F197" i="7"/>
  <c r="C197" i="7"/>
  <c r="C10" i="2"/>
  <c r="H10" i="2"/>
  <c r="D10" i="2"/>
  <c r="J10" i="2"/>
  <c r="E10" i="2"/>
  <c r="F10" i="2"/>
  <c r="E59" i="2"/>
  <c r="C59" i="2"/>
  <c r="H59" i="2"/>
  <c r="D59" i="2"/>
  <c r="F59" i="2"/>
  <c r="J59" i="2"/>
  <c r="F69" i="2"/>
  <c r="C69" i="2"/>
  <c r="H69" i="2"/>
  <c r="D69" i="2"/>
  <c r="J69" i="2"/>
  <c r="E69" i="2"/>
  <c r="C26" i="2"/>
  <c r="H26" i="2"/>
  <c r="D26" i="2"/>
  <c r="J26" i="2"/>
  <c r="E26" i="2"/>
  <c r="F26" i="2"/>
  <c r="D74" i="2"/>
  <c r="J74" i="2"/>
  <c r="E74" i="2"/>
  <c r="F74" i="2"/>
  <c r="C74" i="2"/>
  <c r="H74" i="2"/>
  <c r="E23" i="2"/>
  <c r="F23" i="2"/>
  <c r="C23" i="2"/>
  <c r="H23" i="2"/>
  <c r="D23" i="2"/>
  <c r="J23" i="2"/>
  <c r="C42" i="2"/>
  <c r="H42" i="2"/>
  <c r="D42" i="2"/>
  <c r="J42" i="2"/>
  <c r="E42" i="2"/>
  <c r="F42" i="2"/>
  <c r="D90" i="2"/>
  <c r="J90" i="2"/>
  <c r="E90" i="2"/>
  <c r="F90" i="2"/>
  <c r="C90" i="2"/>
  <c r="H90" i="2"/>
  <c r="E39" i="2"/>
  <c r="F39" i="2"/>
  <c r="C39" i="2"/>
  <c r="H39" i="2"/>
  <c r="D39" i="2"/>
  <c r="J39" i="2"/>
  <c r="E37" i="2"/>
  <c r="F37" i="2"/>
  <c r="C37" i="2"/>
  <c r="H37" i="2"/>
  <c r="D37" i="2"/>
  <c r="J37" i="2"/>
  <c r="C6" i="2"/>
  <c r="H6" i="2"/>
  <c r="D6" i="2"/>
  <c r="J6" i="2"/>
  <c r="E6" i="2"/>
  <c r="F6" i="2"/>
  <c r="F63" i="2"/>
  <c r="C63" i="2"/>
  <c r="H63" i="2"/>
  <c r="D63" i="2"/>
  <c r="J63" i="2"/>
  <c r="E63" i="2"/>
  <c r="J5" i="2"/>
  <c r="C5" i="2"/>
  <c r="F5" i="2"/>
  <c r="E5" i="2"/>
  <c r="H5" i="2"/>
</calcChain>
</file>

<file path=xl/sharedStrings.xml><?xml version="1.0" encoding="utf-8"?>
<sst xmlns="http://schemas.openxmlformats.org/spreadsheetml/2006/main" count="762" uniqueCount="265">
  <si>
    <t>Status</t>
  </si>
  <si>
    <t>Comments &amp; Documentation</t>
  </si>
  <si>
    <t>Risk</t>
  </si>
  <si>
    <t>&lt; 25%</t>
  </si>
  <si>
    <t>26 - 50%</t>
  </si>
  <si>
    <t>51 - 75%</t>
  </si>
  <si>
    <t>Status %</t>
  </si>
  <si>
    <t>Degree</t>
  </si>
  <si>
    <t>Change of Land Use</t>
  </si>
  <si>
    <t>Encroachment</t>
  </si>
  <si>
    <t>Contracting and Agreements</t>
  </si>
  <si>
    <t>Consultation and Engagement</t>
  </si>
  <si>
    <t>Legal, Administrative, and Institutional Review</t>
  </si>
  <si>
    <t>Evaluation Checklists</t>
  </si>
  <si>
    <t>(select option)</t>
  </si>
  <si>
    <t>(select level)</t>
  </si>
  <si>
    <t>Checklist Item</t>
  </si>
  <si>
    <t>Follow-Up Actions</t>
  </si>
  <si>
    <t>Report Ident</t>
  </si>
  <si>
    <t>Group</t>
  </si>
  <si>
    <t>Group Number</t>
  </si>
  <si>
    <t>Checklist Row</t>
  </si>
  <si>
    <t>Section (Main Checklist Title)</t>
  </si>
  <si>
    <t>Outgrower Policy and Capacity Assessment</t>
  </si>
  <si>
    <t>Outgrower Follow-Up Report</t>
  </si>
  <si>
    <t>Estate Follow-Up Report</t>
  </si>
  <si>
    <t>Little</t>
  </si>
  <si>
    <t>Marginal</t>
  </si>
  <si>
    <t>Considerable</t>
  </si>
  <si>
    <t>Substantial</t>
  </si>
  <si>
    <t>TOOL NAVIGATION &amp; ENTRY INSTRUCTIONS</t>
  </si>
  <si>
    <t>I. Corporate Policy and Capacity Assessment</t>
  </si>
  <si>
    <t>II. Legal, Administrative, and Institutional Review</t>
  </si>
  <si>
    <t>III. Impact Assessments</t>
  </si>
  <si>
    <t>IV. Consultation and Engagement</t>
  </si>
  <si>
    <t>V. Contracting and Agreements</t>
  </si>
  <si>
    <t>VI. Grievances &amp; Feedback</t>
  </si>
  <si>
    <t>VII. Encroachment</t>
  </si>
  <si>
    <t>VIII. Change of Land Use</t>
  </si>
  <si>
    <t>I. Outgrower Policy and Capacity Assessment</t>
  </si>
  <si>
    <t>ESTATE CHECKLIST &amp; REPORT INSTRUCTIONS</t>
  </si>
  <si>
    <t>OUTGROWER CHECKLIST &amp; REPORT INSTRUCTIONS</t>
  </si>
  <si>
    <t>Capacity (Who Will Carry Out Workplan Activities)</t>
  </si>
  <si>
    <t>1.1.2 If so, has the policy been implemented or does it have a plan in place for the implementation of the policy?</t>
  </si>
  <si>
    <t>1.1 Policy Assessment</t>
  </si>
  <si>
    <t>1.1.4 If so, has the policy been implemented or does it have a plan in place for the implementation of the policy?</t>
  </si>
  <si>
    <t>1.1.5 Does the company have a policy on how to carry out ESIAs that includes measuring impacts on land tenure security, the environment, social relations, food security, human rights, and women's rights?</t>
  </si>
  <si>
    <t>1.1.6 Does the company have a ‘zero tolerance’ policy on corruption?</t>
  </si>
  <si>
    <t>1.2 Capacity Assessment</t>
  </si>
  <si>
    <t>1.2.1 Does the company have the necessary capacity to assess the legal, policy, and institutional review?</t>
  </si>
  <si>
    <t>1.2.2 Does the company have the necessary expertise to conduct Land Tenure Impact Assessments and ESIAs that include assessing human rights and food security impacts? Does the company also have the capacity to develop a plan for how to avoid or mitigate these impacts?</t>
  </si>
  <si>
    <t>1.2.3 Does the company have the necessary capacity to assess community perceptions and concerns?</t>
  </si>
  <si>
    <t>1.2.4 Does the company have the necessary capacity to assess broader impacts on local communities (e.g., community liaison officer(s), two-way communication channels)?</t>
  </si>
  <si>
    <t xml:space="preserve">1.2.5 Do relevant staff have the time and resources to engage with key stakeholders around land rights (e.g., outgrower trusts, associations, cooperatives, farmers; community leaders and members; local government; etc.)? </t>
  </si>
  <si>
    <t>1.2.6 Do relevant staff have sufficient authority and institutional support to carry out their duties relating to land (e.g., job description(s) list duties and are linked to performance reviews)?</t>
  </si>
  <si>
    <t>1.2.7 Does the company have a good understanding of the corruption climate in the country, specifically in the locality where the investment takes place?</t>
  </si>
  <si>
    <t>2.1 Law &amp; Policy Review</t>
  </si>
  <si>
    <t>2.1.1 Are there domestic laws or regulations governing whether and how foreign and domestic companies can acquire rights to land and/or change the use of land?</t>
  </si>
  <si>
    <t>2.1.2 Are there laws or regulations that apply specifically to this investment project, in addition to national laws that apply to all companies (e.g. Sugar Act or other commodity-related laws, Environmental Protection Act, etc.)?</t>
  </si>
  <si>
    <t>2.1.3 Have the above laws or regulations been implemented and are they enforced in practice?</t>
  </si>
  <si>
    <t>2.1.4 Do these laws or regulations provide explicit human or land rights protections?</t>
  </si>
  <si>
    <t>2.1.5 Are there restrictions to the application of domestic laws or regulations within the investment project area that might affect the rights of those living and working there?</t>
  </si>
  <si>
    <t>2.1.6 Are there domestic laws or regulations pertaining to expropriation? If so, what are the requirements the government must follow to expropriate land?</t>
  </si>
  <si>
    <t>2.1.7 Do domestic laws or regulations recognize land tenure rights, including customary and informal rights of individuals and groups? Are such laws or regulations enforced?</t>
  </si>
  <si>
    <t xml:space="preserve">2.1.8 Do domestic laws require foreign and/or domestic companies to carry out environmental and/or social impact assessments (ESIA) before acquiring land or changing the use of land?  </t>
  </si>
  <si>
    <t xml:space="preserve">2.1.9 If so, do laws or regulations specify when ESIAs are required (e.g. before negotiations)? </t>
  </si>
  <si>
    <t>2.1.10 Do laws or regulations require the measurement of impacts relating to land tenure security, food security, and human rights?</t>
  </si>
  <si>
    <r>
      <t>2.1.11 Under current laws, policies, and customs, what</t>
    </r>
    <r>
      <rPr>
        <sz val="9"/>
        <color rgb="FF000000"/>
        <rFont val="Calibri"/>
        <family val="2"/>
        <scheme val="minor"/>
      </rPr>
      <t xml:space="preserve"> complaint mechanisms are available to citizens, community members, employees?  </t>
    </r>
  </si>
  <si>
    <t>2.1.12 Are such such grievance mechanisms accessible, functioning, and fair?</t>
  </si>
  <si>
    <t>2.2 Administrative Review</t>
  </si>
  <si>
    <t>2.2.1 Do records exist that document land rights in the project area?</t>
  </si>
  <si>
    <t>2.2.2 Do these records document statutory, customary, and secondary rights?</t>
  </si>
  <si>
    <t>2.2.3 Do these documents provide for shared or joint rights to be documented?</t>
  </si>
  <si>
    <t>2.2.4 Do community members and government have access to these records?</t>
  </si>
  <si>
    <t>2.3 Institutional Review</t>
  </si>
  <si>
    <t>2.3.1 Are there legal, administrative, or customary authorities who act as guarantors of land rights and/or collective management rules?</t>
  </si>
  <si>
    <t>2.3.2 If so, do those authorities have sufficient capacity to act as guarantor?</t>
  </si>
  <si>
    <t xml:space="preserve">3.1 Land Tenure Assessment </t>
  </si>
  <si>
    <t>3.2 Environmental &amp; Social Impact Assessment (ESIA)</t>
  </si>
  <si>
    <t>4.1 Consultation &amp; Engagement</t>
  </si>
  <si>
    <t>5.1 Contracting and Agreements</t>
  </si>
  <si>
    <t>6.1 Design and Implementation of Grievance Mechanism</t>
  </si>
  <si>
    <t>6.2 Procedures for Receiving, Processing, and Responding to Complaints</t>
  </si>
  <si>
    <t>6.3 Procedures for Monitoring and Evaluating the Grievance Mechanism</t>
  </si>
  <si>
    <t>7.1 Identification of Encroachment Risks</t>
  </si>
  <si>
    <t>7.2 Ongoing and Emerging Encroachment</t>
  </si>
  <si>
    <t>7.3 At Risk or “Hot Spot” Areas</t>
  </si>
  <si>
    <t>7.4 Preventative Actions</t>
  </si>
  <si>
    <t>8.1 Assessing the Company’s Rights to the Land</t>
  </si>
  <si>
    <t>8.2 Identifying Other Land Rights Holders &amp; Users &amp; Potential Impacts</t>
  </si>
  <si>
    <t>8.3 Consultation &amp; Engagement</t>
  </si>
  <si>
    <t>8.4 Contracting &amp; Agreements</t>
  </si>
  <si>
    <t>8.5 Grievances</t>
  </si>
  <si>
    <t>2.3.3 Are there existing conflicts regarding the guarantor(s) ability to effectively protect land rights?</t>
  </si>
  <si>
    <t>3.1.1 How did the company acquire rights to its current holdings?</t>
  </si>
  <si>
    <t>3.1.2 Did the land transfer involve government expropriation and involuntary displacement?</t>
  </si>
  <si>
    <t>3.1.3 Did the company map all land rights holders and users affected by the land transfer?</t>
  </si>
  <si>
    <t>3.1.4 Did the mapping capture the spectrum of land rights of all land owners and land users, including statutory, customary, seasonal, secondary, overlapping, and other use rights?</t>
  </si>
  <si>
    <t>3.1.5 Did the mapping capture the land rights and uses of women, minorities, and other vulnerable groups?</t>
  </si>
  <si>
    <t>3.1.6 Did the company seek to identify any latent or historical land issues or conflicts in the investment area? And did the company determine whether the investment could exasperate such issues or conflicts?</t>
  </si>
  <si>
    <t>3.1.7 If so, did the company develop an engagement or mitigation plan to resolve or avoid escalation of these issues or conflicts?</t>
  </si>
  <si>
    <t>3.1.8 Before the land transfer, did the company assess impacts on land rights, including informal rights, such as the rights of women, youth, and/or vulnerable groups?</t>
  </si>
  <si>
    <t>3.1.10 Did the company develop a policy or strategy to mitigate or avoid negative impacts?</t>
  </si>
  <si>
    <r>
      <t>3.1.11 Did the project design and/or land configuration change to mitigate these impacts</t>
    </r>
    <r>
      <rPr>
        <sz val="9"/>
        <color theme="1"/>
        <rFont val="Calibri"/>
        <family val="2"/>
        <scheme val="minor"/>
      </rPr>
      <t>?</t>
    </r>
  </si>
  <si>
    <t>3.1.12 Did those whose legitimate land rights were affected receive prompt compensation?</t>
  </si>
  <si>
    <t>3.1.13 If so, was compensation fair, based on appropriate valuation of lost market and non-market values?</t>
  </si>
  <si>
    <t>3.1.14 Does the company have mechanisms in place to monitor and mitigate impacts throughout the lifecycle of the project?</t>
  </si>
  <si>
    <t xml:space="preserve">3.2.1 Did the company assess the short and long term, and direct and indirect environmental and social impacts of the investment? </t>
  </si>
  <si>
    <t>3.2.2 Did the company develop a mitigation plan to minimize or avoid environmental and social impacts?</t>
  </si>
  <si>
    <t xml:space="preserve">3.2.3 As part of the ESIA, did the company assess the short and long term, and direct and indirect, impacts on food security in communities impacted by the investment? </t>
  </si>
  <si>
    <t>3.2.4 Did the company develop a mitigation plan to minimize or avoid food security risks?</t>
  </si>
  <si>
    <t>3.2.5 Has the company considered ways to improve food security?</t>
  </si>
  <si>
    <t>3.2.6 As part of the ESIA, did the company asses the human rights impacts of the investment?</t>
  </si>
  <si>
    <t>3.2.7 Did the company develop a mitigation plan to minimize impacts on human rights?</t>
  </si>
  <si>
    <t>3.2.8 Does the company have mechanisms in place to monitor and mitigate impacts throughout the lifecycle of the project?</t>
  </si>
  <si>
    <t xml:space="preserve">4.1.1 Has the company shared all relevant information relating to the current operations and/or proposed project (including the purpose, scope, impacts, timelines and business model and risks of the project, ESIA results, contractual information) to affected land rights holders and users? </t>
  </si>
  <si>
    <t>4.1.2 Was all relevant information shared in an accessible manner (e.g., in local languages, in a timely manner, transparently, at accessible times and places, at appropriate venues, etc.)?</t>
  </si>
  <si>
    <t>4.1.3 Has the company taken steps to help communities and other stakeholders develop sufficient capacity to engage in meaningful and fair consultations?</t>
  </si>
  <si>
    <t>4.1.4 Has the company developed a stakeholder engagement plan that includes engaging with communities at all levels and including women and other vulnerable groups (e.g., pastoralists, indigenous peoples, etc.)?</t>
  </si>
  <si>
    <t>4.1.5 Has the company carried out consultations with affected land rights holders and users throughout critical phases of the land transfer or implementation of a project that affects interests in land (e.g. after ESIA results are disseminated, before negotiations are held, etc.)?</t>
  </si>
  <si>
    <t>4.1.6 Are there mechanisms (e.g., a mandated and adequately resourced oversight committee that includes stakeholder representatives) in place to facilitate two-way lines of communications between communities, the company, and government?</t>
  </si>
  <si>
    <t>4.1.7 List/Describe these mechanisms</t>
  </si>
  <si>
    <t xml:space="preserve">4.1.8 Does the company make all relevant information which is not legitimately commercially confidential available to the affected stakeholders and the public at all stages of the project, including contractual information? </t>
  </si>
  <si>
    <t>5.1.1 Does the contract clearly state the commitments and agreements that the company has made regarding its social and environmental obligations to address the ESIA results and subsequent engagement?</t>
  </si>
  <si>
    <t>5.1.2 Does the contract include a provision for annual reporting on the implementation of the impact mitigation plan?</t>
  </si>
  <si>
    <t>5.1.3 If so, are these reports made public and accessible to local communities?</t>
  </si>
  <si>
    <t>5.1.4 Do the final contract terms reflect consensus agreements reached through negotiations and consultations with rights holders?</t>
  </si>
  <si>
    <t>5.1.5 Does the contract include clauses ensuring an efficient and sustainable use of natural resources, in particular water?</t>
  </si>
  <si>
    <t>5.1.6 Did the company take reasonable steps to determine whether those representing the community in negotiations and consultations seek to protect the best interests of the whole community?</t>
  </si>
  <si>
    <t xml:space="preserve">5.1.7 Did the company hold negotiations with identified land rights holders and users before contracting? </t>
  </si>
  <si>
    <t>5.1.8 Did negotiations address the interests and rights of women and other vulnerable groups?</t>
  </si>
  <si>
    <t>5.1.9 Did such negotiations occur after the company shared all relevant information relating to the land transfer or land use change?</t>
  </si>
  <si>
    <t>5.1.10 Did the company help communities gain sufficient capacity to engage in fair negotiations?</t>
  </si>
  <si>
    <t>5.1.11 Did the company establish monitoring and evaluation procedures for identifying noncompliance with contract terms?</t>
  </si>
  <si>
    <t>5.1.12 Did the company provide communities with sufficient time and resources to review the contract before signing it? Sufficient time and resources would include time and means to consult third-party experts.</t>
  </si>
  <si>
    <t>5.1.13 Did identified land rights holders and users have the freedom to say that, "yes" they agreed to the terms of the land transfer or project, or that, "no" they did not agree to the terms of the land transfer or project?</t>
  </si>
  <si>
    <t>5.1.14 Did the business enterprise obtain the Free, Prior, and Informed Consent (FPIC) of affected indigenous peoples?</t>
  </si>
  <si>
    <t>5.1.15 Do affected communities have access to the final contract?</t>
  </si>
  <si>
    <t xml:space="preserve">5.1.16 Under law and customary rules, did the contract signatories have the authority to agree to the land transfer or land use change? </t>
  </si>
  <si>
    <t>5.1.17 Are there existing conflicts relating to the contract signatories' authority and/or ability to represent the land rights and interests of those affected by the land transfer or land use change?</t>
  </si>
  <si>
    <t>5.1.18 Does the contract provide for a company-based process for community members to make complaints and have grievances addressed?</t>
  </si>
  <si>
    <t>6.1.1 Does the company have a grievance mechanism?</t>
  </si>
  <si>
    <t>6.1.2 Does the company dedicate appropriate personnel and sufficient resources to designing, implementing, and managing its grievance mechanism?</t>
  </si>
  <si>
    <t>6.1.3 Did the company sensitize staff on the importance of identifying and respecting formal and customary land rights, as well as access to remedy?</t>
  </si>
  <si>
    <t>6.1.4 Did the company consult with external stakeholders (e.g., community leaders and members, government, etc.) to ensure the grievance mechanism is trusted and complementary to traditional dispute resolution procedures?</t>
  </si>
  <si>
    <t>6.1.5 Did the company clearly define the scope of the grievance mechanism (e.g., type of complaints and complainants)?</t>
  </si>
  <si>
    <t>6.1.6 Did the company decide whether or not to expand the scope of the grievance mechanism to include complaints from outgrower farmers or associations against the company?</t>
  </si>
  <si>
    <t>6.1.7 Did the company decide whether or not to expand the scope of the grievance mechanism to include complaints from outgrower farmers against outgrower associations or other outgrower farmers?</t>
  </si>
  <si>
    <t>6.1.8 Does the grievance mechanism comply with the UNGPs criteria for non-state dispute resolution processes (legitimate, accessible, predictable, equitable, transparent, rights-compatible, source of continuous learning, based on dialogue and engagement)?</t>
  </si>
  <si>
    <t>6.1.9 Has the company properly informed communities and other intended users of the grievance mechanism?</t>
  </si>
  <si>
    <t>6.2.1 Does the grievance mechanism have clear procedures in place for receiving complaints?</t>
  </si>
  <si>
    <t>6.2.2 Does the grievance mechanism have clear procedures in place for processing complaints?</t>
  </si>
  <si>
    <t>6.2.3 Does the grievance mechanism have clear procedures in place for making a final determination regarding the complaint?</t>
  </si>
  <si>
    <t>6.3.1 Does the company have clear procedures and indicators in place for monitoring and evaluating the grievance mechanism (e.g., number and types of complaints, average time it takes to respond to complaints and make a final determination, rate of resolution, etc.)?</t>
  </si>
  <si>
    <t>6.3.2 Does the company share monitoring and evaluation results to improve the grievance mechanism?</t>
  </si>
  <si>
    <t>7.1.1 Does the company identify and document encroachment risks by the categories: ongoing, emerging, and at risk or “hot spot” areas?</t>
  </si>
  <si>
    <t>7.1.2 Does the company identify and document encroachment risks by location, size, and frequency?</t>
  </si>
  <si>
    <t>7.2.2 Does the company have the staff capacity and resources to respond to ongoing and emerging encroachment risks?</t>
  </si>
  <si>
    <t>7.3.1 Does the company identify why areas are at risk of encroachment (e.g. land is used as easement or access point, appears to be idle, is a disputed area, has unmarked or unclear boundaries, is affected by climate change, etc.)?</t>
  </si>
  <si>
    <t>7.3.2 Does the company have the staff capacity and resources necessary to develop and implement work plans, including serious consultation and engagement efforts, to prevent the occurrence of encroachment in at risk areas?</t>
  </si>
  <si>
    <t>7.4.1 Has the company carried out boundary retracement and demarcation activities (e.g., resurvey, consultation and engagement with neighboring individuals and communities to clarify boundaries)?</t>
  </si>
  <si>
    <t>7.4.2 Does the company have boundary patrol/enforcement procedures in place?</t>
  </si>
  <si>
    <t>7.4.4 Does the company grievance mechanism record risks of encroachment?</t>
  </si>
  <si>
    <t>7.4.5 Does the company have strategies in place for shared value projects?</t>
  </si>
  <si>
    <t>7.4.6 Does the company have needed staff capacity and resources for preventative actions?</t>
  </si>
  <si>
    <t>7.4.7 Does the local government have the capacity and resources to support preventative actions to mitigate the risk of encroachment?</t>
  </si>
  <si>
    <t>8.1.1 Did the company previously obtain the land in manner consistent with corporate policies?</t>
  </si>
  <si>
    <t>8.1.2 Did the company previously obtain the land in a manner consistent with domestic laws?</t>
  </si>
  <si>
    <t>8.1.3 When obtaining the land, did the company conduct a Land Tenure and Human Rights Assessment (see checklist in Section 3)?</t>
  </si>
  <si>
    <t>8.1.4 When obtaining the land, did the company complete the requirements for Consultation and Engagement (see checklist in Section 4)?</t>
  </si>
  <si>
    <t>8.1.5 When obtaining the land, did the company complete the requirements for Contracting and Agreements (see checklist in Section 5)?</t>
  </si>
  <si>
    <t>8.1.6 Has the company completed all requirements under the domestic laws for land use change (e.g., zoning change, permits if applicable)?</t>
  </si>
  <si>
    <t xml:space="preserve">8.1.7 Do internal and external stakeholders have access to a grievance mechanism for resolving disputes related to the company’s rights to and use of this piece of land? See “Grievances” checklist. </t>
  </si>
  <si>
    <t>8.1.8 Have all open grievances related to the company obtaining this piece of land been resolved?</t>
  </si>
  <si>
    <t>8.2.1 Has the company completed a Land Tenure and Human Rights Assessment for the planned land use change? See “Land Tenure and Human Rights Assessment” checklist.</t>
  </si>
  <si>
    <t>8.3.1 Has the company consulted and engaged with affected land rights holders and users regarding the planned land use change? See ”Consultation and Engagement” checklist.</t>
  </si>
  <si>
    <t>8.4.1 Has the company completed all the elements for adequate negotiations and contracting regarding the planned land use change? See “Contracting and Agreements” checklist.</t>
  </si>
  <si>
    <t xml:space="preserve">8.5.1 Do the internal and external stakeholders affected by the land use change have access to a grievance mechanism for resolving disputes related to the company’s rights to and use of this piece of land? </t>
  </si>
  <si>
    <t>1.1 Outgrower Policy</t>
  </si>
  <si>
    <t>1.2 Staff Capacity</t>
  </si>
  <si>
    <t>3.1 Land Tenure Assessment</t>
  </si>
  <si>
    <t>5.1 Contacting and Agreements</t>
  </si>
  <si>
    <t>1.1.1 Does the company’s land rights and ESIA policies apply to outgrower schemes or other alternative business models (in addition to land the company directly owns, leases, or uses)?</t>
  </si>
  <si>
    <t>1.1.2 Are outgrower bodies (e.g., outgrower associations, trusts, cooperatives, etc.) and farmers aware of the company’s policies, including whether they apply to them?</t>
  </si>
  <si>
    <t>1.1.3 Are the land rights and ESIA policies referenced in governance documents and agreements between outgrower bodies, outgrower farmers, and the company (e.g., bylaws, cane sourcing agreements, etc.)?</t>
  </si>
  <si>
    <t xml:space="preserve">1.1.4 Do references in agreements between outgrower bodies, outgrower farmers, and the company include what actions the company will take in response to noncompliance (e.g., warnings, termination of agreement, etc.)? </t>
  </si>
  <si>
    <t>1.1.5 Does the company’s outgrower strategy address how to sensitize outgrower bodies and farmers on its land rights and ESIA policies?</t>
  </si>
  <si>
    <t xml:space="preserve">1.1.6 Does the outgrower strategy address how to incentivize and enforce outgrower bodies and farmers’ compliance with its land rights and ESIA policies? </t>
  </si>
  <si>
    <t xml:space="preserve">1.2.1 Does the company have staff whose duties include monitoring whether outgrower schemes are established and managed in a manner in line with the company’s land policy? </t>
  </si>
  <si>
    <t xml:space="preserve">1.2.2 Do relevant staff have the time and resources to engage with stakeholders relevant for establishing or managing outgrower schemes (e.g., outgrower trusts, associations, cooperatives, farmers; community leaders and members; local government, etc.)? </t>
  </si>
  <si>
    <t>2.1.1 Are there domestic laws or regulations governing how outgrower schemes must be established and managed? Are such laws enforced?</t>
  </si>
  <si>
    <t>2.1.2 Do these laws or regulations provide explicit human or land rights protections? Are such laws or regulations enforced?</t>
  </si>
  <si>
    <t>2.1.3 Do domestic laws or regulations recognize land tenure rights, including customary and informal rights of individuals and groups? Are such laws enforced?</t>
  </si>
  <si>
    <t>2.1.4 Are there restrictions to the application of domestic laws or regulatons within the investment project area that might affect the rights of those living and working there?</t>
  </si>
  <si>
    <t>2.1.5 Are there domestic laws pertaining to expropriation? If so, what are the requirements the government must follow to expropriate land?</t>
  </si>
  <si>
    <t>2.1.6 Did or will the establishment of the outgrower scheme(s) or other alternative business models require expropriation and involuntary resettlement of communities living in and around the project area?</t>
  </si>
  <si>
    <t xml:space="preserve">2.1.7 Do domestic laws require outgrower schemes to conduct environmental and/or social impact assessments (ESIA) before establishing the scheme?  </t>
  </si>
  <si>
    <t>2.1.8 If so, do laws specify when ESIAs are required (e.g., before farmers agree to participate)?</t>
  </si>
  <si>
    <t>2.1.9 Do laws require the measurement of impacts relating to land tenure security, food security, and human rights?</t>
  </si>
  <si>
    <t xml:space="preserve">2.1.10 Under current laws, policies, and customs, are complaint mechanisms available to outgrower bodies and farmers?  </t>
  </si>
  <si>
    <t>2.1.11 If so, are such grievance mechanisms accessible, functioning, and fair?</t>
  </si>
  <si>
    <t>2.2.4 Do relevant stakeholders (the company, government, communities) have access to these records?</t>
  </si>
  <si>
    <t>2.2.5 Is there documentation that verifies the legitimacy of outgrower associations and farmers’ rights to own, lease, use, or otherwise occupy the land?</t>
  </si>
  <si>
    <t>2.2.6 Is there documentation to support that land was legitimately identified and allocated to the outgrower scheme?</t>
  </si>
  <si>
    <t>2.3.2 If so, do those authorities have sufficient capacity to act as guarantors?</t>
  </si>
  <si>
    <t>2.3.3 Are there existing conflicts regarding the guarantor(s) ability to effectively protect land rights and uses?</t>
  </si>
  <si>
    <t>3.1.1 How did or will the outgrower scheme or other alternative business model acquire rights to use or otherwise occupy the land?</t>
  </si>
  <si>
    <t>3.1.2 Did or will the development of the outgrower scheme involve government expropriation and involuntary displacement?</t>
  </si>
  <si>
    <t>3.1.3 Did the company map all land rights holders and users affected by the establishment of the outgrower scheme?</t>
  </si>
  <si>
    <t>3.1.4 Does the mapping capture the spectrum of land rights of all land owners and land users, including statutory, customary, seasonal, secondary, overlapping, and other use rights?</t>
  </si>
  <si>
    <t>3.1.5 Does the mapping capture the land rights and uses of women, minorities, and other vulnerable groups?</t>
  </si>
  <si>
    <t xml:space="preserve">3.1.8 Has the company assessed impacts on land rights and uses resulting from the establishment of the outgrower scheme, including informal rights, such as the rights of women, youth, and/or vulnerable groups? The assessment should occur before the outgrower scheme is established. </t>
  </si>
  <si>
    <t>3.1.9 Did the company develop a policy or strategy to mitigate or avoid negative impacts?</t>
  </si>
  <si>
    <r>
      <t>3.1.10 Did the project design and/or land configuration change to mitigate these impacts</t>
    </r>
    <r>
      <rPr>
        <sz val="9"/>
        <color theme="1"/>
        <rFont val="Calibri"/>
        <family val="2"/>
        <scheme val="minor"/>
      </rPr>
      <t>?</t>
    </r>
  </si>
  <si>
    <t>3.1.11 Did those whose legitimate land rights were affected receive prompt compensation?</t>
  </si>
  <si>
    <t>3.1.12 If so, was compensation fair, based on appropriate valuation of lost market and non-market values?</t>
  </si>
  <si>
    <t>3.1.13 Does the company have mechanisms in place to monitor and mitigate impacts throughout the lifecycle of the project?</t>
  </si>
  <si>
    <t xml:space="preserve">3.2.1 Did the company assess the short and long term, and direct and indirect environmental and social impacts of its investment? </t>
  </si>
  <si>
    <t xml:space="preserve">4.1.1 Has all relevant information relating to the current operations and/or proposed project (including the purpose, scope, impacts, timelines, business model, risks of the project, ESIA results, contractual information) been shared with affected land rights holders and users? </t>
  </si>
  <si>
    <t>4.1.5 Has the company carried out consultations with affected land rights holders and users throughout critical phases of the outgrower scheme development process (e.g. before project scoping begins, after ESIA results are disseminated, before negotiations are held, etc.)?</t>
  </si>
  <si>
    <t>5.1.1 Do agreements between relevant parties (e.g., the company, outgrower bodies, outgrower farmers, etc.) clearly state all agreements and assignments of obligation regarding social and environmental obligations to address the ESIA results and subsequent engagement?</t>
  </si>
  <si>
    <t>5.1.2 Does the contract include a provision for reporting on the implementation of the impact mitigation plan?</t>
  </si>
  <si>
    <t>5.1.3 If so, are these reports made public or accessible affected communities?</t>
  </si>
  <si>
    <t>5.1.4 Do relevant contracts reflect consensus agreements reached through negotiations and consultations with rights holders?</t>
  </si>
  <si>
    <t>5.1.5 Do relevant contracts include clauses ensuring an efficient and sustainable use of natural resources, in particular water?</t>
  </si>
  <si>
    <t xml:space="preserve">5.1.7 Did the company hold negotiations and consultations with identified land rights holders and users before contracting? </t>
  </si>
  <si>
    <t>5.1.8 Did negotiations and consultations address the interests and rights of women and other vulnerable groups?</t>
  </si>
  <si>
    <t>5.1.9 Did negotiations occur after relevant information relating to the development of the outgrower scheme was shared with land rights holders?</t>
  </si>
  <si>
    <t>5.1.10 Did the company or outgrower body (e.g., outgrower associations, trusts, or cooperatives) help communities gain sufficient capacity to engage in fair negotiations?</t>
  </si>
  <si>
    <t>5.1.11 Did the company or outgrower body (e.g., outgrower associations, trusts, or cooperatives) establish monitoring and evaluation procedures for identifying noncompliance with contract terms?</t>
  </si>
  <si>
    <t>5.1.12 Were contracting parties provided sufficient time and resources to review the contract before signing it? Sufficient time and resources include times and means to consult third-party experts.</t>
  </si>
  <si>
    <t>5.1.13 Did land rights holders and users have the freedom to say that, "yes" they agree or "no" they do not agree to the terms of outgrower scheme?</t>
  </si>
  <si>
    <t>5.1.14 Did the company or outgrower body (e.g., outgrower associations, trusts, or cooperatives) obtain the Free, Prior, and Informed Consent (FPIC) of affected indigenous peoples?</t>
  </si>
  <si>
    <t>5.1.15 Do outgrower farmers and other relevant parties have access to final contracts (e.g., contracts relating to the establishment of the outgrower scheme, cane supply agreements, etc.)?</t>
  </si>
  <si>
    <t>5.1.16 Did the company take reasonable steps to ensure outgrower farmers and other relevant parties are aware of and understand the terms of the final contract?</t>
  </si>
  <si>
    <t xml:space="preserve">5.1.17 Under law and customary rules, do the contract signatories have the authority to enter into agreements? </t>
  </si>
  <si>
    <t>5.1.18 Are there existing conflicts relating to the contract signatories' authority and/or ability to represent the land rights and interests of those affected by the outgrower scheme?</t>
  </si>
  <si>
    <t>5.1.19 Does the contract provide for a company-based process for community members to make complaints and have grievances addressed? See “Grievance Mechanism” checklist for additional guidance.</t>
  </si>
  <si>
    <t xml:space="preserve">6.1.1 Does the company or relevant outgrower body (e.g., outgrower association, trust, or cooperative) have a grievance mechanism for disputes relating to the establishment and management of the outgrower scheme? Please list the party responsible for the grievance mechanism. </t>
  </si>
  <si>
    <t>6.1.2 Has the company or relevant outgrower body (e.g., outgrower association, trust, or cooperative) dedicated appropriate personnel and sufficient resources to designing, implementing, and managing its grievance mechanism?</t>
  </si>
  <si>
    <t>6.1.3 Has the company or relevant outgrower body (e.g., outgrower association, trust, or cooperative) sensitized their staff on the importance of identifying and respecting formal and customary land rights, as well as access to remedy?</t>
  </si>
  <si>
    <t>6.1.4 Has the company or relevant outgrower body (e.g., outgrower association, trust, or cooperative) consulted with key stakeholders (e.g., community leaders and members, government, etc.) to ensure the grievance mechanism is trusted and complementary to traditional dispute resolution procedures?</t>
  </si>
  <si>
    <t>6.1.5 Does the company clearly define the scope of the grievance mechanism (e.g., type of complaints and complainants)?</t>
  </si>
  <si>
    <t>6.1.6 Does the scope of the grievance mechanism include complaints from outgrower farmers or associations against the company?</t>
  </si>
  <si>
    <t>6.1.7 Does the scope of the grievance mechanism include complaints from outgrower farmers against outgrower associations or other outgrower farmers?</t>
  </si>
  <si>
    <t>6.1.9 Has the company or relevant outgrower body (e.g., outgrower association, trust, or cooperative) informed intended users of the grievance mechanism?</t>
  </si>
  <si>
    <t>6.3.1 Does the company or relevant outgrower body (e.g., outgrower association, trust, or cooperative) have clear procedures and indicators in place for monitoring and evaluating the grievance mechanism (e.g., number and types of complaints, average time it takes to respond to complaints and make a final determination, rate of resolution, etc.)?</t>
  </si>
  <si>
    <t>6.3.2 Does the company or relevant outgrower body (e.g., outgrower association, trust, or cooperative) share monitoring and evaluation results to improve the grievance mechanism?</t>
  </si>
  <si>
    <t>1.1.1 Does the company have a policy relating to responsible land-based investments?</t>
  </si>
  <si>
    <t>1.1.3 Does the company have a policy relating to women's rights, including women's rights to land?</t>
  </si>
  <si>
    <t>7.1.3 Does the company identify and document areas that are or appear to be idle?</t>
  </si>
  <si>
    <t xml:space="preserve">7.2.1 Does the company conduct stakeholder mapping of individuals and groups allegedly encroaching? Mapping should include: 
   o Demographics of individuals and groups encroaching (e.g. number of people and groups, average      age,     gender ratio, etc.)
   o How land is being used (e.g., cash vs. food crops, farmstead, homestead) and for how long
   o Power dynamics between individuals and encroachers (e.g., leaders, committees, etc.)
   o Relationship dynamics between different stakeholders and individuals and groups encroaching (e.g., company, district government, traditional authorities, etc.)
   o Individual and group perceptions regarding entitlement to land (e.g., misunderstanding of boundaries, permission granted, legacy issues, etc.)
   o Incentives for encroachment (e.g. shelter, food or livelihood, climate change, etc.)
Potential entry points for engagement and consultation, sensitization, or shared value projects
</t>
  </si>
  <si>
    <t>7.2.3 Does the company have work plans in place for responding to ongoing and emerging encroachment risks?</t>
  </si>
  <si>
    <t>7.2.4 Is the local government responsive to company concerns about community encroachment and prepared to support or assist with preventing encroachment and evicting encroachers from company land?</t>
  </si>
  <si>
    <t>7.4.3 Has the company developed short- and long-term plans for potential uses of idle land or for land that appears to be idle?</t>
  </si>
  <si>
    <t>Risk (1=low; 3=high)</t>
  </si>
  <si>
    <t>N/A</t>
  </si>
  <si>
    <t>Not Applicable</t>
  </si>
  <si>
    <t>&gt; 75%</t>
  </si>
  <si>
    <t>Corporate Policy and Capacity Assessment</t>
  </si>
  <si>
    <t>Impact Assessments</t>
  </si>
  <si>
    <t>Grievances &amp; Feedback</t>
  </si>
  <si>
    <t>Estate Group Name</t>
  </si>
  <si>
    <t>Outgrower Group Name</t>
  </si>
  <si>
    <t>Timeline/Road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</si>
</sst>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i/>
      <sz val="10"/>
      <color theme="1"/>
      <name val="Calibri"/>
      <family val="2"/>
      <scheme val="minor"/>
    </font>
    <font>
      <i/>
      <sz val="9"/>
      <color theme="0" tint="-0.34998626667073579"/>
      <name val="Calibri"/>
      <family val="2"/>
      <scheme val="minor"/>
    </font>
    <font>
      <b/>
      <sz val="9"/>
      <color theme="1"/>
      <name val="Calibri"/>
      <family val="2"/>
      <scheme val="minor"/>
    </font>
    <font>
      <sz val="9"/>
      <color rgb="FF000000"/>
      <name val="Calibri"/>
      <family val="2"/>
      <scheme val="minor"/>
    </font>
    <font>
      <sz val="11"/>
      <color rgb="FFFF0000"/>
      <name val="Calibri"/>
      <family val="2"/>
      <scheme val="minor"/>
    </font>
    <font>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4E59F"/>
        <bgColor indexed="64"/>
      </patternFill>
    </fill>
    <fill>
      <patternFill patternType="solid">
        <fgColor theme="9" tint="0.39997558519241921"/>
        <bgColor indexed="64"/>
      </patternFill>
    </fill>
  </fills>
  <borders count="23">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medium">
        <color auto="1"/>
      </right>
      <top style="medium">
        <color auto="1"/>
      </top>
      <bottom style="thin">
        <color indexed="64"/>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9" fontId="0" fillId="0" borderId="0" xfId="1" applyFont="1"/>
    <xf numFmtId="9" fontId="0" fillId="0" borderId="0" xfId="1" applyFont="1" applyAlignment="1">
      <alignment horizontal="left"/>
    </xf>
    <xf numFmtId="0" fontId="3" fillId="4" borderId="0" xfId="0" applyFont="1" applyFill="1" applyAlignment="1">
      <alignment horizontal="center" vertical="center"/>
    </xf>
    <xf numFmtId="0" fontId="3" fillId="4" borderId="0" xfId="0" applyFont="1" applyFill="1"/>
    <xf numFmtId="0" fontId="3" fillId="4" borderId="0" xfId="0" applyFont="1" applyFill="1" applyAlignment="1">
      <alignment wrapText="1"/>
    </xf>
    <xf numFmtId="0" fontId="0" fillId="0" borderId="0" xfId="0" applyAlignment="1">
      <alignment horizontal="center"/>
    </xf>
    <xf numFmtId="0" fontId="0" fillId="0" borderId="0" xfId="0" applyAlignment="1">
      <alignment horizontal="center" vertical="center"/>
    </xf>
    <xf numFmtId="0" fontId="3" fillId="4" borderId="1"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0" borderId="0" xfId="0" applyFont="1" applyAlignment="1">
      <alignment horizontal="center" vertical="center"/>
    </xf>
    <xf numFmtId="0" fontId="0" fillId="4" borderId="0" xfId="0" applyFill="1"/>
    <xf numFmtId="0" fontId="3" fillId="4" borderId="0" xfId="0" applyFont="1" applyFill="1" applyAlignment="1">
      <alignment horizontal="left" vertical="center"/>
    </xf>
    <xf numFmtId="0" fontId="4" fillId="4" borderId="0" xfId="0" applyFont="1" applyFill="1"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0" fontId="7" fillId="4" borderId="10" xfId="0" applyFont="1" applyFill="1" applyBorder="1"/>
    <xf numFmtId="0" fontId="7" fillId="4" borderId="11" xfId="0" applyFont="1" applyFill="1" applyBorder="1" applyAlignment="1">
      <alignment horizontal="center" vertical="center"/>
    </xf>
    <xf numFmtId="0" fontId="7" fillId="3" borderId="11"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0" borderId="0" xfId="0" applyFont="1" applyAlignment="1">
      <alignment horizontal="center" vertical="center"/>
    </xf>
    <xf numFmtId="0" fontId="5" fillId="5"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0" fillId="4" borderId="0" xfId="0" applyNumberFormat="1" applyFill="1"/>
    <xf numFmtId="9" fontId="5" fillId="5" borderId="6" xfId="0" applyNumberFormat="1" applyFont="1" applyFill="1" applyBorder="1" applyAlignment="1">
      <alignment horizontal="center" vertical="center" wrapText="1"/>
    </xf>
    <xf numFmtId="9" fontId="3" fillId="0" borderId="0" xfId="0" applyNumberFormat="1" applyFont="1" applyAlignment="1">
      <alignment horizontal="center" vertical="center"/>
    </xf>
    <xf numFmtId="9" fontId="3" fillId="4" borderId="0" xfId="0" applyNumberFormat="1" applyFont="1" applyFill="1" applyAlignment="1">
      <alignment horizontal="center" vertical="center"/>
    </xf>
    <xf numFmtId="9" fontId="0" fillId="0" borderId="0" xfId="0" applyNumberFormat="1"/>
    <xf numFmtId="9" fontId="2" fillId="5" borderId="6"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xf>
    <xf numFmtId="9" fontId="7" fillId="4" borderId="10" xfId="0" applyNumberFormat="1" applyFont="1" applyFill="1" applyBorder="1" applyAlignment="1">
      <alignment horizontal="center" vertical="center"/>
    </xf>
    <xf numFmtId="9" fontId="7" fillId="3" borderId="10" xfId="0" applyNumberFormat="1" applyFont="1" applyFill="1" applyBorder="1" applyAlignment="1">
      <alignment horizontal="center" vertical="center"/>
    </xf>
    <xf numFmtId="9" fontId="7" fillId="4" borderId="10" xfId="1" applyFont="1" applyFill="1" applyBorder="1" applyAlignment="1">
      <alignment horizontal="center" vertical="center"/>
    </xf>
    <xf numFmtId="9" fontId="7" fillId="3" borderId="1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top" wrapText="1"/>
    </xf>
    <xf numFmtId="0" fontId="0" fillId="0" borderId="0" xfId="0" applyAlignment="1">
      <alignment vertical="top" wrapText="1"/>
    </xf>
    <xf numFmtId="0" fontId="8" fillId="4" borderId="0" xfId="0" applyFont="1" applyFill="1" applyAlignment="1">
      <alignment horizontal="center" vertical="center" wrapText="1"/>
    </xf>
    <xf numFmtId="9" fontId="7" fillId="0" borderId="4" xfId="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5" fillId="5" borderId="5" xfId="0" applyFont="1" applyFill="1" applyBorder="1" applyAlignment="1">
      <alignment horizontal="center" vertical="center" wrapText="1"/>
    </xf>
    <xf numFmtId="9" fontId="7" fillId="0" borderId="4" xfId="0" applyNumberFormat="1" applyFont="1" applyBorder="1" applyAlignment="1" applyProtection="1">
      <alignment horizontal="center" vertical="center"/>
      <protection locked="0"/>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17" xfId="0" applyFill="1" applyBorder="1"/>
    <xf numFmtId="0" fontId="4" fillId="2" borderId="2" xfId="0" applyFont="1" applyFill="1" applyBorder="1" applyAlignment="1">
      <alignment horizontal="left" vertical="center"/>
    </xf>
    <xf numFmtId="0" fontId="5" fillId="2" borderId="3" xfId="0" applyFont="1" applyFill="1" applyBorder="1"/>
    <xf numFmtId="0" fontId="10" fillId="4" borderId="10" xfId="0" applyFont="1" applyFill="1" applyBorder="1"/>
    <xf numFmtId="0" fontId="7" fillId="0" borderId="4" xfId="0" applyFont="1" applyBorder="1" applyAlignment="1">
      <alignment horizontal="left" vertical="center" wrapText="1" indent="1"/>
    </xf>
    <xf numFmtId="0" fontId="7" fillId="0" borderId="11" xfId="0" applyFont="1" applyBorder="1" applyAlignment="1">
      <alignment vertical="center" wrapText="1"/>
    </xf>
    <xf numFmtId="0" fontId="11" fillId="0" borderId="4" xfId="0" applyFont="1" applyBorder="1" applyAlignment="1">
      <alignment horizontal="left" vertical="center" wrapText="1" indent="1"/>
    </xf>
    <xf numFmtId="0" fontId="9" fillId="3" borderId="9" xfId="0" applyFont="1" applyFill="1" applyBorder="1" applyAlignment="1">
      <alignment horizontal="left" vertical="center" wrapText="1" indent="1"/>
    </xf>
    <xf numFmtId="0" fontId="9" fillId="3" borderId="10" xfId="0" applyFont="1" applyFill="1" applyBorder="1" applyAlignment="1">
      <alignment vertical="center" wrapText="1"/>
    </xf>
    <xf numFmtId="0" fontId="10" fillId="4" borderId="10" xfId="0" applyFont="1" applyFill="1" applyBorder="1" applyAlignment="1">
      <alignment horizontal="left" indent="1"/>
    </xf>
    <xf numFmtId="0" fontId="9" fillId="3" borderId="10" xfId="0" applyFont="1" applyFill="1" applyBorder="1" applyAlignment="1">
      <alignment horizontal="left" vertical="center" wrapText="1" indent="1"/>
    </xf>
    <xf numFmtId="0" fontId="0" fillId="0" borderId="0" xfId="0" applyAlignment="1">
      <alignment horizontal="left" vertical="center"/>
    </xf>
    <xf numFmtId="0" fontId="0" fillId="0" borderId="0" xfId="0" applyAlignment="1">
      <alignment wrapText="1"/>
    </xf>
    <xf numFmtId="0" fontId="12" fillId="4" borderId="0" xfId="0" applyFont="1" applyFill="1"/>
    <xf numFmtId="0" fontId="13" fillId="4" borderId="0" xfId="0" applyFont="1" applyFill="1"/>
    <xf numFmtId="0" fontId="13" fillId="0" borderId="0" xfId="0" applyFont="1"/>
    <xf numFmtId="0" fontId="11" fillId="0" borderId="18" xfId="0" applyFont="1" applyBorder="1" applyAlignment="1">
      <alignment horizontal="left" vertical="center" wrapText="1" indent="1"/>
    </xf>
    <xf numFmtId="9" fontId="7" fillId="0" borderId="18" xfId="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4" borderId="10" xfId="0" applyFont="1" applyFill="1" applyBorder="1"/>
    <xf numFmtId="9" fontId="7" fillId="0" borderId="18" xfId="0" applyNumberFormat="1" applyFont="1" applyBorder="1" applyAlignment="1" applyProtection="1">
      <alignment horizontal="center" vertical="center"/>
      <protection locked="0"/>
    </xf>
    <xf numFmtId="0" fontId="10" fillId="4" borderId="9" xfId="0" applyFont="1" applyFill="1" applyBorder="1" applyAlignment="1">
      <alignment horizontal="left" vertical="center" indent="1"/>
    </xf>
    <xf numFmtId="0" fontId="7" fillId="0" borderId="15" xfId="0" applyFont="1" applyBorder="1" applyAlignment="1">
      <alignment horizontal="left" vertical="center" wrapText="1" indent="1"/>
    </xf>
    <xf numFmtId="9" fontId="3" fillId="4" borderId="0" xfId="1" applyFont="1" applyFill="1" applyAlignment="1" applyProtection="1">
      <alignment horizontal="center" vertical="center"/>
      <protection locked="0"/>
    </xf>
    <xf numFmtId="9" fontId="3" fillId="2" borderId="3" xfId="1" applyFont="1" applyFill="1" applyBorder="1" applyAlignment="1" applyProtection="1">
      <alignment horizontal="center" vertical="center"/>
      <protection locked="0"/>
    </xf>
    <xf numFmtId="9" fontId="7" fillId="4" borderId="10" xfId="1" applyFont="1" applyFill="1" applyBorder="1" applyAlignment="1" applyProtection="1">
      <alignment horizontal="center" vertical="center"/>
      <protection locked="0"/>
    </xf>
    <xf numFmtId="9" fontId="7" fillId="3" borderId="10" xfId="1" applyFont="1" applyFill="1" applyBorder="1" applyAlignment="1" applyProtection="1">
      <alignment horizontal="center" vertical="center"/>
      <protection locked="0"/>
    </xf>
    <xf numFmtId="9" fontId="3" fillId="4" borderId="10" xfId="1" applyFont="1" applyFill="1" applyBorder="1" applyAlignment="1" applyProtection="1">
      <alignment horizontal="center" vertical="center"/>
      <protection locked="0"/>
    </xf>
    <xf numFmtId="9" fontId="3" fillId="0" borderId="0" xfId="1" applyFont="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9" fontId="2" fillId="5" borderId="6" xfId="1" applyFont="1" applyFill="1" applyBorder="1" applyAlignment="1">
      <alignment horizontal="center" vertical="center" wrapText="1"/>
    </xf>
    <xf numFmtId="9" fontId="7" fillId="4" borderId="13" xfId="0" applyNumberFormat="1" applyFont="1" applyFill="1" applyBorder="1" applyAlignment="1">
      <alignment horizontal="center" vertical="center"/>
    </xf>
    <xf numFmtId="0" fontId="7" fillId="4" borderId="13" xfId="0" applyFont="1" applyFill="1" applyBorder="1"/>
    <xf numFmtId="0" fontId="7" fillId="4" borderId="12" xfId="0" applyFont="1" applyFill="1" applyBorder="1" applyAlignment="1">
      <alignment horizontal="left" vertical="center" indent="1"/>
    </xf>
    <xf numFmtId="0" fontId="7" fillId="4" borderId="14" xfId="0" applyFont="1" applyFill="1" applyBorder="1" applyAlignment="1">
      <alignment horizontal="center" vertical="center"/>
    </xf>
    <xf numFmtId="9" fontId="3" fillId="4" borderId="10" xfId="0" applyNumberFormat="1" applyFont="1" applyFill="1" applyBorder="1" applyAlignment="1">
      <alignment horizontal="center" vertical="center"/>
    </xf>
    <xf numFmtId="0" fontId="3" fillId="4" borderId="10" xfId="0" applyFont="1" applyFill="1" applyBorder="1"/>
    <xf numFmtId="0" fontId="3" fillId="4" borderId="11" xfId="0" applyFont="1" applyFill="1" applyBorder="1" applyAlignment="1">
      <alignment horizontal="center" vertical="center"/>
    </xf>
    <xf numFmtId="0" fontId="3" fillId="4" borderId="11" xfId="0" applyFont="1" applyFill="1" applyBorder="1" applyAlignment="1" applyProtection="1">
      <alignment horizontal="center" vertical="center"/>
      <protection locked="0"/>
    </xf>
    <xf numFmtId="0" fontId="3" fillId="4" borderId="0" xfId="0" applyFont="1" applyFill="1" applyAlignment="1">
      <alignment horizontal="left" vertical="top" wrapText="1" indent="1"/>
    </xf>
    <xf numFmtId="0" fontId="3" fillId="4" borderId="0" xfId="0" applyFont="1" applyFill="1" applyAlignment="1" applyProtection="1">
      <alignment horizontal="left" vertical="top" indent="1"/>
      <protection locked="0"/>
    </xf>
    <xf numFmtId="0" fontId="3" fillId="4" borderId="0" xfId="0" applyFont="1" applyFill="1" applyAlignment="1">
      <alignment horizontal="left" vertical="top" wrapText="1"/>
    </xf>
    <xf numFmtId="0" fontId="7" fillId="3" borderId="10" xfId="0" applyFont="1" applyFill="1" applyBorder="1" applyAlignment="1">
      <alignment horizontal="center" vertical="center"/>
    </xf>
    <xf numFmtId="0" fontId="7" fillId="0" borderId="15" xfId="0" applyFont="1" applyBorder="1" applyAlignment="1" applyProtection="1">
      <alignment horizontal="center" vertical="center"/>
      <protection locked="0"/>
    </xf>
    <xf numFmtId="9" fontId="7" fillId="0" borderId="15" xfId="0" applyNumberFormat="1" applyFont="1" applyBorder="1" applyAlignment="1" applyProtection="1">
      <alignment horizontal="center" vertical="center"/>
      <protection locked="0"/>
    </xf>
    <xf numFmtId="0" fontId="7" fillId="0" borderId="18" xfId="0" applyFont="1" applyBorder="1" applyAlignment="1">
      <alignment horizontal="left" vertical="center" wrapText="1" indent="1"/>
    </xf>
    <xf numFmtId="0" fontId="7" fillId="4" borderId="9" xfId="0" applyFont="1" applyFill="1" applyBorder="1" applyAlignment="1">
      <alignment horizontal="left" vertical="center" indent="1"/>
    </xf>
    <xf numFmtId="0" fontId="11" fillId="0" borderId="15" xfId="0" applyFont="1" applyBorder="1" applyAlignment="1">
      <alignment horizontal="left" vertical="center" wrapText="1" indent="1"/>
    </xf>
    <xf numFmtId="0" fontId="3" fillId="4" borderId="9" xfId="0" applyFont="1" applyFill="1" applyBorder="1" applyAlignment="1">
      <alignment horizontal="left" vertical="center"/>
    </xf>
    <xf numFmtId="9" fontId="7" fillId="0" borderId="15" xfId="1" applyFont="1" applyBorder="1" applyAlignment="1" applyProtection="1">
      <alignment horizontal="center" vertical="center"/>
      <protection locked="0"/>
    </xf>
    <xf numFmtId="9" fontId="3" fillId="4" borderId="10" xfId="1"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10" xfId="0" applyFont="1" applyFill="1" applyBorder="1" applyAlignment="1">
      <alignment vertical="center" wrapText="1"/>
    </xf>
    <xf numFmtId="0" fontId="8" fillId="4" borderId="9" xfId="0" applyFont="1" applyFill="1" applyBorder="1" applyAlignment="1">
      <alignment horizontal="left" vertical="center"/>
    </xf>
    <xf numFmtId="0" fontId="8" fillId="4" borderId="10" xfId="0" applyFont="1" applyFill="1" applyBorder="1"/>
    <xf numFmtId="0" fontId="7" fillId="0" borderId="18" xfId="0" applyFont="1" applyBorder="1" applyAlignment="1">
      <alignment horizontal="left" vertical="center" wrapText="1" indent="2"/>
    </xf>
    <xf numFmtId="0" fontId="7" fillId="0" borderId="19" xfId="0" applyFont="1" applyBorder="1" applyAlignment="1">
      <alignment horizontal="left" vertical="center" wrapText="1" indent="1"/>
    </xf>
    <xf numFmtId="9" fontId="7" fillId="0" borderId="19" xfId="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3" fillId="2" borderId="3" xfId="0" applyFont="1" applyFill="1" applyBorder="1" applyAlignment="1" applyProtection="1">
      <alignment horizontal="left" vertical="top" indent="1"/>
      <protection locked="0"/>
    </xf>
    <xf numFmtId="0" fontId="3" fillId="4" borderId="10" xfId="0" applyFont="1" applyFill="1" applyBorder="1" applyAlignment="1" applyProtection="1">
      <alignment horizontal="left" vertical="top" indent="1"/>
      <protection locked="0"/>
    </xf>
    <xf numFmtId="0" fontId="7" fillId="4" borderId="10" xfId="0" applyFont="1" applyFill="1" applyBorder="1" applyAlignment="1" applyProtection="1">
      <alignment horizontal="left" vertical="top" indent="1"/>
      <protection locked="0"/>
    </xf>
    <xf numFmtId="0" fontId="7" fillId="0" borderId="18" xfId="0" applyFont="1" applyBorder="1" applyAlignment="1" applyProtection="1">
      <alignment horizontal="left" vertical="top" indent="1"/>
      <protection locked="0"/>
    </xf>
    <xf numFmtId="0" fontId="7" fillId="0" borderId="4" xfId="0" applyFont="1" applyBorder="1" applyAlignment="1" applyProtection="1">
      <alignment horizontal="left" vertical="top" indent="1"/>
      <protection locked="0"/>
    </xf>
    <xf numFmtId="0" fontId="7" fillId="0" borderId="15" xfId="0" applyFont="1" applyBorder="1" applyAlignment="1" applyProtection="1">
      <alignment horizontal="left" vertical="top" indent="1"/>
      <protection locked="0"/>
    </xf>
    <xf numFmtId="0" fontId="7" fillId="3" borderId="10" xfId="0" applyFont="1" applyFill="1" applyBorder="1" applyAlignment="1" applyProtection="1">
      <alignment horizontal="left" vertical="top" indent="1"/>
      <protection locked="0"/>
    </xf>
    <xf numFmtId="0" fontId="7" fillId="0" borderId="19" xfId="0" applyFont="1" applyBorder="1" applyAlignment="1" applyProtection="1">
      <alignment horizontal="left" vertical="top" indent="1"/>
      <protection locked="0"/>
    </xf>
    <xf numFmtId="0" fontId="0" fillId="0" borderId="0" xfId="0" applyAlignment="1" applyProtection="1">
      <alignment horizontal="left" vertical="top" indent="1"/>
      <protection locked="0"/>
    </xf>
    <xf numFmtId="0" fontId="3" fillId="4" borderId="0" xfId="0" applyFont="1" applyFill="1" applyAlignment="1">
      <alignment horizontal="left" vertical="center" indent="1"/>
    </xf>
    <xf numFmtId="0" fontId="3" fillId="2" borderId="3" xfId="0" applyFont="1" applyFill="1" applyBorder="1" applyAlignment="1">
      <alignment horizontal="left" vertical="center" indent="1"/>
    </xf>
    <xf numFmtId="0" fontId="7" fillId="4" borderId="13" xfId="0" applyFont="1" applyFill="1" applyBorder="1" applyAlignment="1">
      <alignment horizontal="left" vertical="center" indent="1"/>
    </xf>
    <xf numFmtId="0" fontId="7" fillId="4" borderId="10" xfId="0" applyFont="1" applyFill="1" applyBorder="1" applyAlignment="1">
      <alignment horizontal="left" vertical="center" indent="1"/>
    </xf>
    <xf numFmtId="0" fontId="7" fillId="0" borderId="18"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3" borderId="10" xfId="0" applyFont="1" applyFill="1" applyBorder="1" applyAlignment="1">
      <alignment horizontal="left" vertical="center" indent="1"/>
    </xf>
    <xf numFmtId="0" fontId="3" fillId="4" borderId="10" xfId="0" applyFont="1" applyFill="1" applyBorder="1" applyAlignment="1">
      <alignment horizontal="left" vertical="center" indent="1"/>
    </xf>
    <xf numFmtId="0" fontId="0" fillId="0" borderId="0" xfId="0" applyAlignment="1">
      <alignment horizontal="left" vertical="center" indent="1"/>
    </xf>
    <xf numFmtId="0" fontId="5" fillId="4" borderId="12" xfId="0" applyFont="1" applyFill="1" applyBorder="1" applyAlignment="1">
      <alignment horizontal="left" vertical="center"/>
    </xf>
    <xf numFmtId="0" fontId="5" fillId="4" borderId="13" xfId="0" applyFont="1" applyFill="1" applyBorder="1"/>
    <xf numFmtId="9" fontId="3" fillId="4" borderId="13" xfId="0" applyNumberFormat="1" applyFont="1" applyFill="1" applyBorder="1" applyAlignment="1">
      <alignment horizontal="center" vertical="center"/>
    </xf>
    <xf numFmtId="0" fontId="3" fillId="4" borderId="13" xfId="0" applyFont="1" applyFill="1" applyBorder="1" applyAlignment="1">
      <alignment horizontal="left" vertical="center" indent="1"/>
    </xf>
    <xf numFmtId="0" fontId="3" fillId="4" borderId="14" xfId="0" applyFont="1" applyFill="1" applyBorder="1" applyAlignment="1">
      <alignment horizontal="center" vertical="center"/>
    </xf>
    <xf numFmtId="0" fontId="10" fillId="4" borderId="12" xfId="0" applyFont="1" applyFill="1" applyBorder="1" applyAlignment="1">
      <alignment horizontal="left" vertical="center" indent="1"/>
    </xf>
    <xf numFmtId="0" fontId="10" fillId="4" borderId="13" xfId="0" applyFont="1" applyFill="1" applyBorder="1"/>
    <xf numFmtId="9" fontId="7" fillId="4" borderId="13" xfId="1" applyFont="1" applyFill="1" applyBorder="1" applyAlignment="1" applyProtection="1">
      <alignment horizontal="center" vertical="center"/>
      <protection locked="0"/>
    </xf>
    <xf numFmtId="0" fontId="7" fillId="4" borderId="13" xfId="0" applyFont="1" applyFill="1" applyBorder="1" applyAlignment="1" applyProtection="1">
      <alignment horizontal="left" vertical="top" indent="1"/>
      <protection locked="0"/>
    </xf>
    <xf numFmtId="0" fontId="7" fillId="4" borderId="14" xfId="0" applyFont="1" applyFill="1" applyBorder="1" applyAlignment="1" applyProtection="1">
      <alignment horizontal="center" vertical="center"/>
      <protection locked="0"/>
    </xf>
    <xf numFmtId="9" fontId="3" fillId="4" borderId="13" xfId="1" applyFont="1" applyFill="1" applyBorder="1" applyAlignment="1" applyProtection="1">
      <alignment horizontal="center" vertical="center"/>
      <protection locked="0"/>
    </xf>
    <xf numFmtId="0" fontId="3" fillId="4" borderId="13" xfId="0" applyFont="1" applyFill="1" applyBorder="1" applyAlignment="1" applyProtection="1">
      <alignment horizontal="left" vertical="top" indent="1"/>
      <protection locked="0"/>
    </xf>
    <xf numFmtId="0" fontId="3" fillId="4" borderId="14" xfId="0" applyFont="1" applyFill="1" applyBorder="1" applyAlignment="1" applyProtection="1">
      <alignment horizontal="center" vertical="center"/>
      <protection locked="0"/>
    </xf>
    <xf numFmtId="0" fontId="3" fillId="4" borderId="12" xfId="0" applyFont="1" applyFill="1" applyBorder="1" applyAlignment="1">
      <alignment horizontal="left" vertical="center"/>
    </xf>
    <xf numFmtId="0" fontId="3" fillId="4" borderId="13" xfId="0" applyFont="1" applyFill="1" applyBorder="1"/>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9" fontId="5" fillId="5" borderId="21"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0" fillId="4" borderId="0" xfId="0" applyFill="1"/>
    <xf numFmtId="0" fontId="0" fillId="0" borderId="0" xfId="0"/>
    <xf numFmtId="0" fontId="5" fillId="2" borderId="16" xfId="0" applyFont="1" applyFill="1" applyBorder="1" applyAlignment="1">
      <alignment horizontal="center" vertical="center" wrapText="1"/>
    </xf>
    <xf numFmtId="0" fontId="3" fillId="0" borderId="3" xfId="0" applyFont="1" applyBorder="1"/>
    <xf numFmtId="0" fontId="3" fillId="0" borderId="8" xfId="0" applyFont="1" applyBorder="1"/>
    <xf numFmtId="0" fontId="6" fillId="5" borderId="2" xfId="0" applyFont="1" applyFill="1" applyBorder="1" applyAlignment="1">
      <alignment horizontal="center" vertical="center" wrapText="1"/>
    </xf>
    <xf numFmtId="0" fontId="0" fillId="0" borderId="3" xfId="0" applyBorder="1"/>
    <xf numFmtId="0" fontId="0" fillId="0" borderId="1" xfId="0" applyBorder="1"/>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 xfId="0" applyFont="1" applyFill="1" applyBorder="1" applyAlignment="1">
      <alignment horizontal="center"/>
    </xf>
    <xf numFmtId="0" fontId="5" fillId="2" borderId="21" xfId="0" applyFont="1" applyFill="1" applyBorder="1" applyAlignment="1">
      <alignment horizontal="center" vertical="center" wrapText="1"/>
    </xf>
    <xf numFmtId="0" fontId="3" fillId="0" borderId="21" xfId="0" applyFont="1" applyBorder="1" applyAlignment="1">
      <alignment vertical="center"/>
    </xf>
  </cellXfs>
  <cellStyles count="2">
    <cellStyle name="Normal" xfId="0" builtinId="0"/>
    <cellStyle name="Percent" xfId="1" builtinId="5"/>
  </cellStyles>
  <dxfs count="171">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b/>
        <i val="0"/>
      </font>
      <fill>
        <patternFill patternType="darkDown">
          <fgColor rgb="FFC4E59F"/>
        </patternFill>
      </fill>
    </dxf>
    <dxf>
      <font>
        <b/>
        <i val="0"/>
      </font>
      <fill>
        <patternFill patternType="darkDown">
          <fgColor rgb="FFFFFF99"/>
        </patternFill>
      </fill>
    </dxf>
    <dxf>
      <fill>
        <patternFill>
          <bgColor theme="3" tint="0.59996337778862885"/>
        </patternFill>
      </fill>
    </dxf>
    <dxf>
      <fill>
        <patternFill>
          <bgColor theme="3"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6D6D"/>
        </patternFill>
      </fill>
    </dxf>
    <dxf>
      <font>
        <b/>
        <i val="0"/>
        <color auto="1"/>
      </font>
      <fill>
        <patternFill patternType="lightDown">
          <fgColor rgb="FFFFD13F"/>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b val="0"/>
        <i/>
        <color theme="0" tint="-0.34998626667073579"/>
      </font>
    </dxf>
    <dxf>
      <font>
        <b val="0"/>
        <i/>
        <color theme="0" tint="-0.34998626667073579"/>
      </font>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99"/>
          <bgColor rgb="FFFFFF99"/>
        </patternFill>
      </fill>
    </dxf>
    <dxf>
      <fill>
        <patternFill patternType="darkGray">
          <fgColor rgb="FFC4E59F"/>
          <bgColor rgb="FF92D050"/>
        </patternFill>
      </fill>
    </dxf>
    <dxf>
      <fill>
        <patternFill patternType="none">
          <bgColor auto="1"/>
        </patternFill>
      </fill>
    </dxf>
    <dxf>
      <font>
        <b val="0"/>
        <i/>
        <color theme="0" tint="-0.34998626667073579"/>
      </font>
    </dxf>
    <dxf>
      <font>
        <strike/>
        <color theme="0" tint="-0.24994659260841701"/>
      </font>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00"/>
          <bgColor auto="1"/>
        </patternFill>
      </fill>
    </dxf>
    <dxf>
      <fill>
        <patternFill patternType="darkGray">
          <fgColor rgb="FFC4E59F"/>
          <bgColor rgb="FF92D050"/>
        </patternFill>
      </fill>
    </dxf>
    <dxf>
      <fill>
        <patternFill patternType="none">
          <bgColor auto="1"/>
        </patternFill>
      </fill>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99"/>
          <bgColor rgb="FFFFFF99"/>
        </patternFill>
      </fill>
    </dxf>
    <dxf>
      <fill>
        <patternFill patternType="darkGray">
          <fgColor rgb="FFC4E59F"/>
          <bgColor rgb="FF92D050"/>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
      <font>
        <b val="0"/>
        <i/>
        <color theme="0" tint="-0.34998626667073579"/>
      </font>
    </dxf>
    <dxf>
      <fill>
        <patternFill>
          <bgColor theme="3" tint="0.59996337778862885"/>
        </patternFill>
      </fill>
    </dxf>
    <dxf>
      <fill>
        <patternFill>
          <bgColor theme="3" tint="0.59996337778862885"/>
        </patternFill>
      </fill>
    </dxf>
    <dxf>
      <font>
        <b/>
        <i val="0"/>
      </font>
      <fill>
        <patternFill patternType="darkDown">
          <fgColor rgb="FFC4E59F"/>
        </patternFill>
      </fill>
    </dxf>
    <dxf>
      <font>
        <b/>
        <i val="0"/>
      </font>
      <fill>
        <patternFill patternType="darkDown">
          <fgColor rgb="FFFFFF99"/>
        </patternFill>
      </fill>
    </dxf>
    <dxf>
      <font>
        <b/>
        <i val="0"/>
      </font>
      <fill>
        <patternFill patternType="lightDown">
          <fgColor rgb="FFFFD13F"/>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0000"/>
        </patternFill>
      </fill>
    </dxf>
    <dxf>
      <font>
        <b/>
        <i val="0"/>
        <color auto="1"/>
      </font>
      <fill>
        <patternFill patternType="lightDown">
          <fgColor rgb="FFFF6D6D"/>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strike/>
        <color theme="0" tint="-0.24994659260841701"/>
      </font>
      <fill>
        <patternFill patternType="none">
          <bgColor auto="1"/>
        </patternFill>
      </fill>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ont>
        <b val="0"/>
        <i/>
        <color theme="0" tint="-0.34998626667073579"/>
      </font>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darkGray">
          <fgColor rgb="FF92D050"/>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bgColor theme="3" tint="0.59996337778862885"/>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s>
  <tableStyles count="0" defaultTableStyle="TableStyleMedium2" defaultPivotStyle="PivotStyleLight16"/>
  <colors>
    <mruColors>
      <color rgb="FFC4E59F"/>
      <color rgb="FFFFFF99"/>
      <color rgb="FFFFD13F"/>
      <color rgb="FFFF6D6D"/>
      <color rgb="FFFFFFCC"/>
      <color rgb="FFFFFFD9"/>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47625</xdr:rowOff>
    </xdr:from>
    <xdr:to>
      <xdr:col>12</xdr:col>
      <xdr:colOff>238125</xdr:colOff>
      <xdr:row>4</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9550" y="457200"/>
          <a:ext cx="68865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a:t>This</a:t>
          </a:r>
          <a:r>
            <a:rPr lang="en-US" sz="1000" i="0" baseline="0"/>
            <a:t> </a:t>
          </a:r>
          <a:r>
            <a:rPr lang="en-US" sz="1000" i="0" baseline="0">
              <a:solidFill>
                <a:sysClr val="windowText" lastClr="000000"/>
              </a:solidFill>
            </a:rPr>
            <a:t>Tool</a:t>
          </a:r>
          <a:r>
            <a:rPr lang="en-US" sz="1000" i="0" baseline="0">
              <a:solidFill>
                <a:srgbClr val="FF0000"/>
              </a:solidFill>
            </a:rPr>
            <a:t> </a:t>
          </a:r>
          <a:r>
            <a:rPr lang="en-US" sz="1000" i="0" baseline="0"/>
            <a:t>is broken out into two sections: </a:t>
          </a:r>
          <a:r>
            <a:rPr lang="en-US" sz="1000" b="1" i="0" baseline="0">
              <a:solidFill>
                <a:schemeClr val="accent6">
                  <a:lumMod val="75000"/>
                </a:schemeClr>
              </a:solidFill>
            </a:rPr>
            <a:t>Estate</a:t>
          </a:r>
          <a:r>
            <a:rPr lang="en-US" sz="1000" i="0" baseline="0"/>
            <a:t> &amp; </a:t>
          </a:r>
          <a:r>
            <a:rPr lang="en-US" sz="1000" b="1" i="0" baseline="0">
              <a:solidFill>
                <a:schemeClr val="accent3">
                  <a:lumMod val="60000"/>
                  <a:lumOff val="40000"/>
                </a:schemeClr>
              </a:solidFill>
            </a:rPr>
            <a:t>Outgrower</a:t>
          </a:r>
          <a:r>
            <a:rPr lang="en-US" sz="1000" i="0" baseline="0"/>
            <a:t>. Each section has a 'checklist' , 'report' , and 'instructions' tabs.</a:t>
          </a:r>
        </a:p>
        <a:p>
          <a:endParaRPr lang="en-US" sz="1000" b="0" i="0" baseline="0"/>
        </a:p>
      </xdr:txBody>
    </xdr:sp>
    <xdr:clientData/>
  </xdr:twoCellAnchor>
  <xdr:twoCellAnchor>
    <xdr:from>
      <xdr:col>0</xdr:col>
      <xdr:colOff>154421</xdr:colOff>
      <xdr:row>40</xdr:row>
      <xdr:rowOff>2885</xdr:rowOff>
    </xdr:from>
    <xdr:to>
      <xdr:col>17</xdr:col>
      <xdr:colOff>11546</xdr:colOff>
      <xdr:row>65</xdr:row>
      <xdr:rowOff>9526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4421" y="7584785"/>
          <a:ext cx="9467850" cy="4664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u="sng"/>
            <a:t>Checklist:</a:t>
          </a:r>
        </a:p>
        <a:p>
          <a:r>
            <a:rPr lang="en-US" sz="1000" i="0"/>
            <a:t>The</a:t>
          </a:r>
          <a:r>
            <a:rPr lang="en-US" sz="1000" i="0" baseline="0"/>
            <a:t> "Estate Checklist" tab should be completed for all land owned, leased, or otherwise</a:t>
          </a:r>
          <a:r>
            <a:rPr lang="en-US" sz="1000" i="0" baseline="0">
              <a:solidFill>
                <a:sysClr val="windowText" lastClr="000000"/>
              </a:solidFill>
            </a:rPr>
            <a:t> directly </a:t>
          </a:r>
          <a:r>
            <a:rPr lang="en-US" sz="1000" i="0" baseline="0"/>
            <a:t>used by the company. This includes but is not limited to land used for cultivating and sourcing commodities, as well as land where processing facilities and office buildings are located. The Checklist applies to existing, new, and expanding operations. </a:t>
          </a:r>
        </a:p>
        <a:p>
          <a:endParaRPr lang="en-US" sz="1000" i="0" baseline="0"/>
        </a:p>
        <a:p>
          <a:r>
            <a:rPr lang="en-US" sz="1000" i="0" baseline="0"/>
            <a:t>The "Estate Checklist" tab </a:t>
          </a:r>
          <a:r>
            <a:rPr lang="en-US" sz="1000" i="0" strike="noStrike" baseline="0">
              <a:solidFill>
                <a:sysClr val="windowText" lastClr="000000"/>
              </a:solidFill>
            </a:rPr>
            <a:t>consists of eight sections</a:t>
          </a:r>
          <a:r>
            <a:rPr lang="en-US" sz="1000" i="0" baseline="0"/>
            <a:t>: (I) Corporate Policy and Capacity Assessment; (II) Legal, Administrative, and Institutional Review; (III) Impact Assessment; (IV) Consultation and Engagement; (V) Contracting and Agreements; (VI) Grievances and Feedback; (VII) Encroachment; and (VIII) Land Use Change. </a:t>
          </a:r>
          <a:r>
            <a:rPr lang="en-US" sz="1000" i="0" baseline="0">
              <a:solidFill>
                <a:sysClr val="windowText" lastClr="000000"/>
              </a:solidFill>
            </a:rPr>
            <a:t>Sections I-VI  make up a Situational Assessment, which measures overall compliance with the key elements of responsible land-based investment. </a:t>
          </a:r>
          <a:r>
            <a:rPr lang="en-US" sz="1000" i="0" strike="noStrike" baseline="0">
              <a:solidFill>
                <a:sysClr val="windowText" lastClr="000000"/>
              </a:solidFill>
            </a:rPr>
            <a:t>Section VII (Encroachment) and Section VIII (Land Use Change) are added to complement the Situational Assessment, and provide checklists to identify and mitigate risks associated with these two common root causes of estate land issues.</a:t>
          </a:r>
          <a:endParaRPr lang="en-US" sz="1000" i="0" strike="sngStrike" baseline="0">
            <a:solidFill>
              <a:sysClr val="windowText" lastClr="000000"/>
            </a:solidFill>
          </a:endParaRPr>
        </a:p>
        <a:p>
          <a:endParaRPr lang="en-US" sz="1000" i="0" baseline="0"/>
        </a:p>
        <a:p>
          <a:r>
            <a:rPr lang="en-US" sz="1000" i="0" baseline="0"/>
            <a:t>The first column of each checklist includes a series of questions to </a:t>
          </a:r>
          <a:r>
            <a:rPr lang="en-US" sz="1000" i="0" baseline="0">
              <a:solidFill>
                <a:sysClr val="windowText" lastClr="000000"/>
              </a:solidFill>
            </a:rPr>
            <a:t>assess</a:t>
          </a:r>
          <a:r>
            <a:rPr lang="en-US" sz="1000" i="0" baseline="0"/>
            <a:t> whether the company has carried out specific actions that demonstrate compliance with the key elements of responsible land-based investment. In the </a:t>
          </a:r>
          <a:r>
            <a:rPr lang="en-US" sz="1000" i="0" baseline="0">
              <a:solidFill>
                <a:sysClr val="windowText" lastClr="000000"/>
              </a:solidFill>
            </a:rPr>
            <a:t>second</a:t>
          </a:r>
          <a:r>
            <a:rPr lang="en-US" sz="1000" i="0" baseline="0"/>
            <a:t> column titled "status," the company will indicate the </a:t>
          </a:r>
          <a:r>
            <a:rPr lang="en-US" sz="1000" i="0" strike="noStrike" baseline="0">
              <a:solidFill>
                <a:sysClr val="windowText" lastClr="000000"/>
              </a:solidFill>
            </a:rPr>
            <a:t>degree to which each action has been completed </a:t>
          </a:r>
          <a:r>
            <a:rPr lang="en-US" sz="1000" i="0" baseline="0"/>
            <a:t>(e.g., none, minimal, marginal,  substantial, considerable, or complete).  In the</a:t>
          </a:r>
          <a:r>
            <a:rPr lang="en-US" sz="1000" i="0" baseline="0">
              <a:solidFill>
                <a:sysClr val="windowText" lastClr="000000"/>
              </a:solidFill>
            </a:rPr>
            <a:t> third </a:t>
          </a:r>
          <a:r>
            <a:rPr lang="en-US" sz="1000" i="0" baseline="0"/>
            <a:t>column, the company should provide additional comments </a:t>
          </a:r>
          <a:r>
            <a:rPr lang="en-US" sz="1000" i="0" baseline="0">
              <a:solidFill>
                <a:sysClr val="windowText" lastClr="000000"/>
              </a:solidFill>
            </a:rPr>
            <a:t>on the </a:t>
          </a:r>
          <a:r>
            <a:rPr lang="en-US" sz="1000" i="0" u="none" baseline="0">
              <a:solidFill>
                <a:sysClr val="windowText" lastClr="000000"/>
              </a:solidFill>
            </a:rPr>
            <a:t>status and</a:t>
          </a:r>
          <a:r>
            <a:rPr lang="en-US" sz="1000" i="0" u="none" baseline="0"/>
            <a:t> link to</a:t>
          </a:r>
          <a:r>
            <a:rPr lang="en-US" sz="1000" i="0" baseline="0"/>
            <a:t> resources to support the status, </a:t>
          </a:r>
          <a:r>
            <a:rPr lang="en-US" sz="1000" i="0" baseline="0">
              <a:solidFill>
                <a:sysClr val="windowText" lastClr="000000"/>
              </a:solidFill>
            </a:rPr>
            <a:t>if applicable</a:t>
          </a:r>
          <a:r>
            <a:rPr lang="en-US" sz="1000" i="0" baseline="0"/>
            <a:t>. For example, if the status is "none," the company could  detail its plans to begin an initiative to complete this action. Furthermore, if the status is "complete," the company could provide links to policies, work plans, budgets, and other materials to support that the action is complete. In the</a:t>
          </a:r>
          <a:r>
            <a:rPr lang="en-US" sz="1000" i="0" baseline="0">
              <a:solidFill>
                <a:sysClr val="windowText" lastClr="000000"/>
              </a:solidFill>
            </a:rPr>
            <a:t> fourth </a:t>
          </a:r>
          <a:r>
            <a:rPr lang="en-US" sz="1000" i="0" baseline="0"/>
            <a:t>column, the company will then assign a risk on a scale of 1-3 (1 is low; 3 is high) for each question, which should be based on a combination of  how each question relates to its operations, the status, and the comments and documentation. Although a status of "none,"  "minimal," or "marginal" should be reflected in the level of  risk assigned, the status alone does not determine the risk because not completing certain questions may result in more risk than others, while the comments and documentation may include information that mitigates or heightens the risk. </a:t>
          </a:r>
        </a:p>
        <a:p>
          <a:endParaRPr lang="en-US" sz="1000" i="0" baseline="0"/>
        </a:p>
        <a:p>
          <a:r>
            <a:rPr lang="en-US" sz="1000" i="0" u="sng" baseline="0"/>
            <a:t>Report:</a:t>
          </a:r>
        </a:p>
        <a:p>
          <a:r>
            <a:rPr lang="en-US" sz="1000" i="0" u="none" baseline="0"/>
            <a:t>Once a company completes the Estate Checklist, the "Estate Report" tab </a:t>
          </a:r>
          <a:r>
            <a:rPr lang="en-US" sz="1000" i="0" baseline="0">
              <a:solidFill>
                <a:schemeClr val="dk1"/>
              </a:solidFill>
              <a:effectLst/>
              <a:latin typeface="+mn-lt"/>
              <a:ea typeface="+mn-ea"/>
              <a:cs typeface="+mn-cs"/>
            </a:rPr>
            <a:t>will be automatically populated </a:t>
          </a:r>
          <a:r>
            <a:rPr lang="en-US" sz="1000" i="0" u="none" baseline="0"/>
            <a:t> </a:t>
          </a:r>
          <a:r>
            <a:rPr lang="en-US" sz="1000" i="0" baseline="0">
              <a:solidFill>
                <a:schemeClr val="dk1"/>
              </a:solidFill>
              <a:effectLst/>
              <a:latin typeface="+mn-lt"/>
              <a:ea typeface="+mn-ea"/>
              <a:cs typeface="+mn-cs"/>
            </a:rPr>
            <a:t>with every question marked with a status that represents &lt; 51% completion </a:t>
          </a:r>
          <a:r>
            <a:rPr lang="en-US" sz="1000" b="0" i="0" baseline="0">
              <a:solidFill>
                <a:schemeClr val="dk1"/>
              </a:solidFill>
              <a:effectLst/>
              <a:latin typeface="+mn-lt"/>
              <a:ea typeface="+mn-ea"/>
              <a:cs typeface="+mn-cs"/>
            </a:rPr>
            <a:t>and/or any question with a risk of 2 or 3.</a:t>
          </a:r>
          <a:r>
            <a:rPr lang="en-US" sz="1000" b="0" i="0" u="none" baseline="0"/>
            <a:t> The status and risk will also be automatically populated into the report. </a:t>
          </a:r>
        </a:p>
        <a:p>
          <a:endParaRPr lang="en-US" sz="1000" b="0" i="0" u="none" baseline="0"/>
        </a:p>
        <a:p>
          <a:r>
            <a:rPr lang="en-US" sz="1000" b="0" i="0" u="none" strike="noStrike" baseline="0">
              <a:solidFill>
                <a:sysClr val="windowText" lastClr="000000"/>
              </a:solidFill>
            </a:rPr>
            <a:t>T</a:t>
          </a:r>
          <a:r>
            <a:rPr lang="en-US" sz="1000" b="0" i="0" u="none" baseline="0">
              <a:solidFill>
                <a:sysClr val="windowText" lastClr="000000"/>
              </a:solidFill>
            </a:rPr>
            <a:t>o complete the Estate Land Assessment, </a:t>
          </a:r>
          <a:r>
            <a:rPr lang="en-US" sz="1000" b="0" i="0" u="none" baseline="0"/>
            <a:t>columns  titled "follow-up actions," "capacity," and "timeline" </a:t>
          </a:r>
          <a:r>
            <a:rPr lang="en-US" sz="1000" b="0" i="0" u="none" baseline="0">
              <a:solidFill>
                <a:sysClr val="windowText" lastClr="000000"/>
              </a:solidFill>
            </a:rPr>
            <a:t>must be completed.</a:t>
          </a:r>
          <a:r>
            <a:rPr lang="en-US" sz="1000" b="0" i="0" u="none" baseline="0"/>
            <a:t> In the column titled "follow-up actions," the company should detail what specific actions it will carry out in order to achieve a status of "complete." Such follow-up actions could include but are not limited to the following: internal coordination and capacity building; exchanging information with specific stakeholders; holding consultations with community leaders and members; conducting fieldwork; and consulting external experts. In the column titled "capacity," the company should detail what </a:t>
          </a:r>
          <a:r>
            <a:rPr lang="en-US" sz="1000" b="0" i="0" u="none" baseline="0">
              <a:solidFill>
                <a:sysClr val="windowText" lastClr="000000"/>
              </a:solidFill>
            </a:rPr>
            <a:t>stakeholder(s)</a:t>
          </a:r>
          <a:r>
            <a:rPr lang="en-US" sz="1000" b="0" i="0" u="none" baseline="0"/>
            <a:t> will be responsible for carrying out the follow-up actions, including internal and external parties. For example,  a specific company department </a:t>
          </a:r>
          <a:r>
            <a:rPr lang="en-US" sz="1000" b="0" i="0" u="none" baseline="0">
              <a:solidFill>
                <a:sysClr val="windowText" lastClr="000000"/>
              </a:solidFill>
            </a:rPr>
            <a:t>could be responsible for drafting a new policy, while a local CSO or external expert could be hired to consult with community leaders and members. Lastly, in the column titled "timeline/road map," the company should detail work plans, with timelines, for the parties assigned to complete each follow-on action.</a:t>
          </a:r>
          <a:endParaRPr lang="en-US" sz="1000" i="0" u="none" baseline="0">
            <a:solidFill>
              <a:sysClr val="windowText" lastClr="000000"/>
            </a:solidFill>
          </a:endParaRPr>
        </a:p>
        <a:p>
          <a:endParaRPr lang="en-US" sz="1000" i="0" u="sng" baseline="0"/>
        </a:p>
        <a:p>
          <a:endParaRPr lang="en-US" sz="1000" i="0" u="sng" baseline="0"/>
        </a:p>
        <a:p>
          <a:endParaRPr lang="en-US" sz="1000" i="0" u="sng" baseline="0"/>
        </a:p>
        <a:p>
          <a:endParaRPr lang="en-US" sz="1000" i="0" baseline="0"/>
        </a:p>
      </xdr:txBody>
    </xdr:sp>
    <xdr:clientData/>
  </xdr:twoCellAnchor>
  <xdr:twoCellAnchor>
    <xdr:from>
      <xdr:col>1</xdr:col>
      <xdr:colOff>79952</xdr:colOff>
      <xdr:row>5</xdr:row>
      <xdr:rowOff>145471</xdr:rowOff>
    </xdr:from>
    <xdr:to>
      <xdr:col>16</xdr:col>
      <xdr:colOff>527627</xdr:colOff>
      <xdr:row>10</xdr:row>
      <xdr:rowOff>97558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41877" y="1031296"/>
          <a:ext cx="9305925" cy="904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Checklists</a:t>
          </a: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Each checklist is sub-divided into sections, each of which contains a series of question rows. Each question row contains: a drop-down cell to choose a 'status', a cell for comments and documentation (links), and a drop-down cell for assigning risk to that question. </a:t>
          </a:r>
          <a:r>
            <a:rPr lang="en-US" sz="1000">
              <a:solidFill>
                <a:schemeClr val="dk1"/>
              </a:solidFill>
              <a:effectLst/>
              <a:latin typeface="+mn-lt"/>
              <a:ea typeface="+mn-ea"/>
              <a:cs typeface="+mn-cs"/>
            </a:rPr>
            <a:t>If</a:t>
          </a:r>
          <a:r>
            <a:rPr lang="en-US" sz="1000" baseline="0">
              <a:solidFill>
                <a:schemeClr val="dk1"/>
              </a:solidFill>
              <a:effectLst/>
              <a:latin typeface="+mn-lt"/>
              <a:ea typeface="+mn-ea"/>
              <a:cs typeface="+mn-cs"/>
            </a:rPr>
            <a:t> the question is not applicable to your context, select 'N/A' from the status column.</a:t>
          </a:r>
          <a:endParaRPr lang="en-US" sz="1000">
            <a:solidFill>
              <a:sysClr val="windowText" lastClr="000000"/>
            </a:solidFill>
            <a:effectLst/>
            <a:latin typeface="+mn-lt"/>
            <a:ea typeface="+mn-ea"/>
            <a:cs typeface="+mn-cs"/>
          </a:endParaRPr>
        </a:p>
      </xdr:txBody>
    </xdr:sp>
    <xdr:clientData/>
  </xdr:twoCellAnchor>
  <xdr:twoCellAnchor>
    <xdr:from>
      <xdr:col>14</xdr:col>
      <xdr:colOff>64078</xdr:colOff>
      <xdr:row>12</xdr:row>
      <xdr:rowOff>111704</xdr:rowOff>
    </xdr:from>
    <xdr:to>
      <xdr:col>17</xdr:col>
      <xdr:colOff>340302</xdr:colOff>
      <xdr:row>17</xdr:row>
      <xdr:rowOff>114300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903153" y="2331029"/>
          <a:ext cx="2047874" cy="955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Status drop-down</a:t>
          </a:r>
          <a:r>
            <a:rPr lang="en-US" sz="900" u="sng" baseline="0"/>
            <a:t> values</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Minimal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Marginal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Substantial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Considerable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Not Applicable</a:t>
          </a:r>
          <a:endParaRPr lang="en-US" sz="900">
            <a:solidFill>
              <a:schemeClr val="dk1"/>
            </a:solidFill>
            <a:effectLst/>
            <a:latin typeface="+mn-lt"/>
            <a:ea typeface="+mn-ea"/>
            <a:cs typeface="+mn-cs"/>
          </a:endParaRPr>
        </a:p>
        <a:p>
          <a:endParaRPr lang="en-US" sz="900"/>
        </a:p>
      </xdr:txBody>
    </xdr:sp>
    <xdr:clientData/>
  </xdr:twoCellAnchor>
  <xdr:twoCellAnchor>
    <xdr:from>
      <xdr:col>14</xdr:col>
      <xdr:colOff>65393</xdr:colOff>
      <xdr:row>17</xdr:row>
      <xdr:rowOff>131619</xdr:rowOff>
    </xdr:from>
    <xdr:to>
      <xdr:col>17</xdr:col>
      <xdr:colOff>341288</xdr:colOff>
      <xdr:row>19</xdr:row>
      <xdr:rowOff>16453</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7904468" y="3303444"/>
          <a:ext cx="2047545" cy="265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Risk</a:t>
          </a:r>
          <a:r>
            <a:rPr lang="en-US" sz="900" b="1" u="none" baseline="0"/>
            <a:t> Values: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low, 3 = high]</a:t>
          </a:r>
          <a:endParaRPr lang="en-US" sz="900"/>
        </a:p>
      </xdr:txBody>
    </xdr:sp>
    <xdr:clientData/>
  </xdr:twoCellAnchor>
  <xdr:twoCellAnchor>
    <xdr:from>
      <xdr:col>1</xdr:col>
      <xdr:colOff>47624</xdr:colOff>
      <xdr:row>20</xdr:row>
      <xdr:rowOff>129016</xdr:rowOff>
    </xdr:from>
    <xdr:to>
      <xdr:col>16</xdr:col>
      <xdr:colOff>552449</xdr:colOff>
      <xdr:row>26</xdr:row>
      <xdr:rowOff>8656</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12147" y="3713880"/>
          <a:ext cx="9337097" cy="970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Reports</a:t>
          </a:r>
          <a:endParaRPr lang="en-US" sz="12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report tab for each section aggregates information from the associated checklist. Checklist rows are included in the report if </a:t>
          </a:r>
          <a:r>
            <a:rPr lang="en-US" sz="1000" i="0" baseline="0">
              <a:solidFill>
                <a:schemeClr val="dk1"/>
              </a:solidFill>
              <a:effectLst/>
              <a:latin typeface="+mn-lt"/>
              <a:ea typeface="+mn-ea"/>
              <a:cs typeface="+mn-cs"/>
            </a:rPr>
            <a:t>a) the status the row represents &lt; 51% completion </a:t>
          </a:r>
          <a:r>
            <a:rPr lang="en-US" sz="1000" b="0" i="0" baseline="0">
              <a:solidFill>
                <a:schemeClr val="dk1"/>
              </a:solidFill>
              <a:effectLst/>
              <a:latin typeface="+mn-lt"/>
              <a:ea typeface="+mn-ea"/>
              <a:cs typeface="+mn-cs"/>
            </a:rPr>
            <a:t>and/or b) any question with a risk of 2 or 3</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Each report row includes the checklist question, the checklist section,  status, and risk from the  checklist tab, as well as cells for identifying next steps, individual capacity, and a timeline/road map </a:t>
          </a:r>
          <a:r>
            <a:rPr lang="en-US" sz="1000" baseline="0">
              <a:solidFill>
                <a:schemeClr val="dk1"/>
              </a:solidFill>
              <a:effectLst/>
              <a:latin typeface="+mn-lt"/>
              <a:ea typeface="+mn-ea"/>
              <a:cs typeface="+mn-cs"/>
            </a:rPr>
            <a:t>for completion</a:t>
          </a:r>
          <a:r>
            <a:rPr lang="en-US" sz="1000">
              <a:solidFill>
                <a:schemeClr val="dk1"/>
              </a:solidFill>
              <a:effectLst/>
              <a:latin typeface="+mn-lt"/>
              <a:ea typeface="+mn-ea"/>
              <a:cs typeface="+mn-cs"/>
            </a:rPr>
            <a:t>.  Rows </a:t>
          </a:r>
          <a:r>
            <a:rPr lang="en-US" sz="1000" baseline="0">
              <a:solidFill>
                <a:schemeClr val="dk1"/>
              </a:solidFill>
              <a:effectLst/>
              <a:latin typeface="+mn-lt"/>
              <a:ea typeface="+mn-ea"/>
              <a:cs typeface="+mn-cs"/>
            </a:rPr>
            <a:t>with 'N/A' status will not be included.</a:t>
          </a:r>
          <a:endParaRPr lang="en-US" sz="1000">
            <a:effectLst/>
          </a:endParaRPr>
        </a:p>
      </xdr:txBody>
    </xdr:sp>
    <xdr:clientData/>
  </xdr:twoCellAnchor>
  <xdr:twoCellAnchor>
    <xdr:from>
      <xdr:col>1</xdr:col>
      <xdr:colOff>76200</xdr:colOff>
      <xdr:row>33</xdr:row>
      <xdr:rowOff>38957</xdr:rowOff>
    </xdr:from>
    <xdr:to>
      <xdr:col>6</xdr:col>
      <xdr:colOff>228600</xdr:colOff>
      <xdr:row>38</xdr:row>
      <xdr:rowOff>77925</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40723" y="5987752"/>
          <a:ext cx="3096491" cy="982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Note</a:t>
          </a:r>
          <a:r>
            <a:rPr lang="en-US" sz="1000"/>
            <a:t>:</a:t>
          </a:r>
          <a:r>
            <a:rPr lang="en-US" sz="1000" baseline="0"/>
            <a:t> </a:t>
          </a:r>
          <a:r>
            <a:rPr lang="en-US" sz="1000"/>
            <a:t>All sheets</a:t>
          </a:r>
          <a:r>
            <a:rPr lang="en-US" sz="1000" baseline="0"/>
            <a:t> are 'locked' to maintain formula and entry integrity. You can only make changes to selected cells (see box to the right). To unlock the cells go to the 'Review' tab and  click 'Unprotect Sheet'. If you would like to relock sheets, hit 'Protect Sheet'.</a:t>
          </a:r>
        </a:p>
      </xdr:txBody>
    </xdr:sp>
    <xdr:clientData/>
  </xdr:twoCellAnchor>
  <xdr:twoCellAnchor>
    <xdr:from>
      <xdr:col>6</xdr:col>
      <xdr:colOff>342900</xdr:colOff>
      <xdr:row>33</xdr:row>
      <xdr:rowOff>29432</xdr:rowOff>
    </xdr:from>
    <xdr:to>
      <xdr:col>11</xdr:col>
      <xdr:colOff>502227</xdr:colOff>
      <xdr:row>38</xdr:row>
      <xdr:rowOff>77926</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3451514" y="5978227"/>
          <a:ext cx="3103418" cy="992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Checklists</a:t>
          </a:r>
          <a:r>
            <a:rPr lang="en-US" sz="900"/>
            <a:t>:</a:t>
          </a:r>
        </a:p>
        <a:p>
          <a:r>
            <a:rPr lang="en-US" sz="900" baseline="0"/>
            <a:t>    </a:t>
          </a:r>
          <a:r>
            <a:rPr lang="en-US" sz="900" b="1" baseline="0"/>
            <a:t>Locked</a:t>
          </a:r>
          <a:r>
            <a:rPr lang="en-US" sz="900" baseline="0"/>
            <a:t>: Evaluation Checklists Column</a:t>
          </a:r>
        </a:p>
        <a:p>
          <a:r>
            <a:rPr lang="en-US" sz="900" baseline="0"/>
            <a:t>    </a:t>
          </a:r>
          <a:r>
            <a:rPr lang="en-US" sz="900" b="1" baseline="0"/>
            <a:t>Unlocked:</a:t>
          </a:r>
          <a:r>
            <a:rPr lang="en-US" sz="900" baseline="0"/>
            <a:t> Status, Comments, Risk</a:t>
          </a:r>
        </a:p>
        <a:p>
          <a:r>
            <a:rPr lang="en-US" sz="900" u="sng" baseline="0"/>
            <a:t>Reports</a:t>
          </a:r>
        </a:p>
        <a:p>
          <a:r>
            <a:rPr lang="en-US" sz="900" baseline="0"/>
            <a:t>   </a:t>
          </a:r>
          <a:r>
            <a:rPr lang="en-US" sz="900" b="1" baseline="0"/>
            <a:t>Locked</a:t>
          </a:r>
          <a:r>
            <a:rPr lang="en-US" sz="900" baseline="0"/>
            <a:t>: Checklist Item, Section, Status, Risk</a:t>
          </a:r>
        </a:p>
        <a:p>
          <a:r>
            <a:rPr lang="en-US" sz="900" baseline="0"/>
            <a:t>   </a:t>
          </a:r>
          <a:r>
            <a:rPr lang="en-US" sz="900" b="1" baseline="0"/>
            <a:t>Unlocked</a:t>
          </a:r>
          <a:r>
            <a:rPr lang="en-US" sz="900" baseline="0"/>
            <a:t>: Follow-Up Actions, Capacity, Timeline/ Road Map</a:t>
          </a:r>
          <a:endParaRPr lang="en-US" sz="900"/>
        </a:p>
      </xdr:txBody>
    </xdr:sp>
    <xdr:clientData/>
  </xdr:twoCellAnchor>
  <xdr:twoCellAnchor editAs="oneCell">
    <xdr:from>
      <xdr:col>1</xdr:col>
      <xdr:colOff>155865</xdr:colOff>
      <xdr:row>4</xdr:row>
      <xdr:rowOff>129887</xdr:rowOff>
    </xdr:from>
    <xdr:to>
      <xdr:col>13</xdr:col>
      <xdr:colOff>25958</xdr:colOff>
      <xdr:row>5</xdr:row>
      <xdr:rowOff>95250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20388" y="805296"/>
          <a:ext cx="6935911" cy="147204"/>
        </a:xfrm>
        <a:prstGeom prst="rect">
          <a:avLst/>
        </a:prstGeom>
      </xdr:spPr>
    </xdr:pic>
    <xdr:clientData/>
  </xdr:twoCellAnchor>
  <xdr:twoCellAnchor editAs="oneCell">
    <xdr:from>
      <xdr:col>0</xdr:col>
      <xdr:colOff>31172</xdr:colOff>
      <xdr:row>65</xdr:row>
      <xdr:rowOff>52025</xdr:rowOff>
    </xdr:from>
    <xdr:to>
      <xdr:col>8</xdr:col>
      <xdr:colOff>457200</xdr:colOff>
      <xdr:row>70</xdr:row>
      <xdr:rowOff>129419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31172" y="12291650"/>
          <a:ext cx="4721803" cy="915594"/>
        </a:xfrm>
        <a:prstGeom prst="rect">
          <a:avLst/>
        </a:prstGeom>
      </xdr:spPr>
    </xdr:pic>
    <xdr:clientData/>
  </xdr:twoCellAnchor>
  <xdr:twoCellAnchor editAs="oneCell">
    <xdr:from>
      <xdr:col>1</xdr:col>
      <xdr:colOff>152401</xdr:colOff>
      <xdr:row>10</xdr:row>
      <xdr:rowOff>47625</xdr:rowOff>
    </xdr:from>
    <xdr:to>
      <xdr:col>13</xdr:col>
      <xdr:colOff>476251</xdr:colOff>
      <xdr:row>20</xdr:row>
      <xdr:rowOff>169075</xdr:rowOff>
    </xdr:to>
    <xdr:pic>
      <xdr:nvPicPr>
        <xdr:cNvPr id="15" name="Picture 14">
          <a:extLst>
            <a:ext uri="{FF2B5EF4-FFF2-40B4-BE49-F238E27FC236}">
              <a16:creationId xmlns:a16="http://schemas.microsoft.com/office/drawing/2014/main" id="{73E70F34-F02D-47C0-99CA-996C915CCD2F}"/>
            </a:ext>
          </a:extLst>
        </xdr:cNvPr>
        <xdr:cNvPicPr>
          <a:picLocks noChangeAspect="1"/>
        </xdr:cNvPicPr>
      </xdr:nvPicPr>
      <xdr:blipFill>
        <a:blip xmlns:r="http://schemas.openxmlformats.org/officeDocument/2006/relationships" r:embed="rId3"/>
        <a:stretch>
          <a:fillRect/>
        </a:stretch>
      </xdr:blipFill>
      <xdr:spPr>
        <a:xfrm>
          <a:off x="314326" y="1885950"/>
          <a:ext cx="7410450" cy="2026450"/>
        </a:xfrm>
        <a:prstGeom prst="rect">
          <a:avLst/>
        </a:prstGeom>
      </xdr:spPr>
    </xdr:pic>
    <xdr:clientData/>
  </xdr:twoCellAnchor>
  <xdr:twoCellAnchor editAs="oneCell">
    <xdr:from>
      <xdr:col>1</xdr:col>
      <xdr:colOff>104775</xdr:colOff>
      <xdr:row>26</xdr:row>
      <xdr:rowOff>95251</xdr:rowOff>
    </xdr:from>
    <xdr:to>
      <xdr:col>25</xdr:col>
      <xdr:colOff>304800</xdr:colOff>
      <xdr:row>31</xdr:row>
      <xdr:rowOff>24891</xdr:rowOff>
    </xdr:to>
    <xdr:pic>
      <xdr:nvPicPr>
        <xdr:cNvPr id="7" name="Picture 6">
          <a:extLst>
            <a:ext uri="{FF2B5EF4-FFF2-40B4-BE49-F238E27FC236}">
              <a16:creationId xmlns:a16="http://schemas.microsoft.com/office/drawing/2014/main" id="{303FF70B-439F-458A-ABAC-883AF88A7BB5}"/>
            </a:ext>
          </a:extLst>
        </xdr:cNvPr>
        <xdr:cNvPicPr>
          <a:picLocks noChangeAspect="1"/>
        </xdr:cNvPicPr>
      </xdr:nvPicPr>
      <xdr:blipFill>
        <a:blip xmlns:r="http://schemas.openxmlformats.org/officeDocument/2006/relationships" r:embed="rId4"/>
        <a:stretch>
          <a:fillRect/>
        </a:stretch>
      </xdr:blipFill>
      <xdr:spPr>
        <a:xfrm>
          <a:off x="266700" y="4981576"/>
          <a:ext cx="14373225" cy="882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47625</xdr:rowOff>
    </xdr:from>
    <xdr:to>
      <xdr:col>12</xdr:col>
      <xdr:colOff>238125</xdr:colOff>
      <xdr:row>4</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19075" y="438150"/>
          <a:ext cx="66770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a:t>This</a:t>
          </a:r>
          <a:r>
            <a:rPr lang="en-US" sz="1000" i="0" baseline="0"/>
            <a:t> </a:t>
          </a:r>
          <a:r>
            <a:rPr lang="en-US" sz="1000" i="0" baseline="0">
              <a:solidFill>
                <a:sysClr val="windowText" lastClr="000000"/>
              </a:solidFill>
            </a:rPr>
            <a:t>Tool</a:t>
          </a:r>
          <a:r>
            <a:rPr lang="en-US" sz="1000" i="0" baseline="0">
              <a:solidFill>
                <a:srgbClr val="FF0000"/>
              </a:solidFill>
            </a:rPr>
            <a:t> </a:t>
          </a:r>
          <a:r>
            <a:rPr lang="en-US" sz="1000" i="0" baseline="0"/>
            <a:t>is broken out into two sections: </a:t>
          </a:r>
          <a:r>
            <a:rPr lang="en-US" sz="1000" b="1" i="0" baseline="0">
              <a:solidFill>
                <a:schemeClr val="accent6">
                  <a:lumMod val="75000"/>
                </a:schemeClr>
              </a:solidFill>
            </a:rPr>
            <a:t>Estate</a:t>
          </a:r>
          <a:r>
            <a:rPr lang="en-US" sz="1000" i="0" baseline="0"/>
            <a:t> &amp; </a:t>
          </a:r>
          <a:r>
            <a:rPr lang="en-US" sz="1000" b="1" i="0" baseline="0">
              <a:solidFill>
                <a:schemeClr val="accent3">
                  <a:lumMod val="60000"/>
                  <a:lumOff val="40000"/>
                </a:schemeClr>
              </a:solidFill>
            </a:rPr>
            <a:t>Outgrower</a:t>
          </a:r>
          <a:r>
            <a:rPr lang="en-US" sz="1000" i="0" baseline="0"/>
            <a:t>. Each section has a 'checklist' , 'report' , and 'instructions' tabs.</a:t>
          </a:r>
        </a:p>
        <a:p>
          <a:endParaRPr lang="en-US" sz="1000" b="0" i="0" baseline="0"/>
        </a:p>
      </xdr:txBody>
    </xdr:sp>
    <xdr:clientData/>
  </xdr:twoCellAnchor>
  <xdr:twoCellAnchor>
    <xdr:from>
      <xdr:col>1</xdr:col>
      <xdr:colOff>41852</xdr:colOff>
      <xdr:row>5</xdr:row>
      <xdr:rowOff>116896</xdr:rowOff>
    </xdr:from>
    <xdr:to>
      <xdr:col>16</xdr:col>
      <xdr:colOff>489527</xdr:colOff>
      <xdr:row>10</xdr:row>
      <xdr:rowOff>68983</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03777" y="1002721"/>
          <a:ext cx="9305925" cy="904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Checklists</a:t>
          </a: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eaLnBrk="1" fontAlgn="auto" latinLnBrk="0" hangingPunct="1"/>
          <a:r>
            <a:rPr lang="en-US" sz="1000">
              <a:solidFill>
                <a:schemeClr val="dk1"/>
              </a:solidFill>
              <a:effectLst/>
              <a:latin typeface="+mn-lt"/>
              <a:ea typeface="+mn-ea"/>
              <a:cs typeface="+mn-cs"/>
            </a:rPr>
            <a:t>Each checklist is sub-divided into sections, each of which contains a series of question rows. Each question row contains: a drop-down cell to choose a 'status', a cell for comments and documentation (links), and a drop-down cell for assigning risk to that question. If</a:t>
          </a:r>
          <a:r>
            <a:rPr lang="en-US" sz="1000" baseline="0">
              <a:solidFill>
                <a:schemeClr val="dk1"/>
              </a:solidFill>
              <a:effectLst/>
              <a:latin typeface="+mn-lt"/>
              <a:ea typeface="+mn-ea"/>
              <a:cs typeface="+mn-cs"/>
            </a:rPr>
            <a:t> the question is not applicable to your context, select 'N/A' from the status column.</a:t>
          </a:r>
          <a:endParaRPr lang="en-US" sz="800">
            <a:effectLst/>
          </a:endParaRPr>
        </a:p>
      </xdr:txBody>
    </xdr:sp>
    <xdr:clientData/>
  </xdr:twoCellAnchor>
  <xdr:twoCellAnchor>
    <xdr:from>
      <xdr:col>14</xdr:col>
      <xdr:colOff>64078</xdr:colOff>
      <xdr:row>12</xdr:row>
      <xdr:rowOff>6930</xdr:rowOff>
    </xdr:from>
    <xdr:to>
      <xdr:col>17</xdr:col>
      <xdr:colOff>340302</xdr:colOff>
      <xdr:row>16</xdr:row>
      <xdr:rowOff>180976</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903153" y="2226255"/>
          <a:ext cx="2047874" cy="936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Status drop-down</a:t>
          </a:r>
          <a:r>
            <a:rPr lang="en-US" sz="900" u="sng" baseline="0"/>
            <a:t> values</a:t>
          </a: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Minimal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Marginal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Substantial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Considerable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Not Applicable</a:t>
          </a:r>
          <a:endParaRPr lang="en-US" sz="900">
            <a:solidFill>
              <a:schemeClr val="dk1"/>
            </a:solidFill>
            <a:effectLst/>
            <a:latin typeface="+mn-lt"/>
            <a:ea typeface="+mn-ea"/>
            <a:cs typeface="+mn-cs"/>
          </a:endParaRPr>
        </a:p>
      </xdr:txBody>
    </xdr:sp>
    <xdr:clientData/>
  </xdr:twoCellAnchor>
  <xdr:twoCellAnchor>
    <xdr:from>
      <xdr:col>14</xdr:col>
      <xdr:colOff>65393</xdr:colOff>
      <xdr:row>17</xdr:row>
      <xdr:rowOff>7794</xdr:rowOff>
    </xdr:from>
    <xdr:to>
      <xdr:col>17</xdr:col>
      <xdr:colOff>341288</xdr:colOff>
      <xdr:row>18</xdr:row>
      <xdr:rowOff>83128</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7904468" y="3179619"/>
          <a:ext cx="2047545" cy="265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Risk</a:t>
          </a:r>
          <a:r>
            <a:rPr lang="en-US" sz="900" b="1" u="none" baseline="0"/>
            <a:t> Values: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low, 3 = high]</a:t>
          </a:r>
          <a:endParaRPr lang="en-US" sz="900"/>
        </a:p>
      </xdr:txBody>
    </xdr:sp>
    <xdr:clientData/>
  </xdr:twoCellAnchor>
  <xdr:twoCellAnchor>
    <xdr:from>
      <xdr:col>1</xdr:col>
      <xdr:colOff>47624</xdr:colOff>
      <xdr:row>20</xdr:row>
      <xdr:rowOff>129016</xdr:rowOff>
    </xdr:from>
    <xdr:to>
      <xdr:col>16</xdr:col>
      <xdr:colOff>552449</xdr:colOff>
      <xdr:row>26</xdr:row>
      <xdr:rowOff>8656</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09549" y="3700891"/>
          <a:ext cx="9363075" cy="965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Reports</a:t>
          </a:r>
          <a:endParaRPr lang="en-US" sz="12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report tab for each section  aggregates information from the associated checklist. Checklist rows are included in the report if </a:t>
          </a:r>
          <a:r>
            <a:rPr lang="en-US" sz="1000" i="0" baseline="0">
              <a:solidFill>
                <a:schemeClr val="dk1"/>
              </a:solidFill>
              <a:effectLst/>
              <a:latin typeface="+mn-lt"/>
              <a:ea typeface="+mn-ea"/>
              <a:cs typeface="+mn-cs"/>
            </a:rPr>
            <a:t>a) the status the row represents &lt; 51% completion </a:t>
          </a:r>
          <a:r>
            <a:rPr lang="en-US" sz="1000" b="0" i="0" baseline="0">
              <a:solidFill>
                <a:schemeClr val="dk1"/>
              </a:solidFill>
              <a:effectLst/>
              <a:latin typeface="+mn-lt"/>
              <a:ea typeface="+mn-ea"/>
              <a:cs typeface="+mn-cs"/>
            </a:rPr>
            <a:t>and/or b) any question with a risk of 2 or 3</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Each report row includes the checklist question, the checklist section,  status, and risk from the  checklist tab, as well as cells for identifying next steps, individual capacity, and a timeline/road map </a:t>
          </a:r>
          <a:r>
            <a:rPr lang="en-US" sz="1000" baseline="0">
              <a:solidFill>
                <a:schemeClr val="dk1"/>
              </a:solidFill>
              <a:effectLst/>
              <a:latin typeface="+mn-lt"/>
              <a:ea typeface="+mn-ea"/>
              <a:cs typeface="+mn-cs"/>
            </a:rPr>
            <a:t>for completion</a:t>
          </a:r>
          <a:r>
            <a:rPr lang="en-US" sz="1000">
              <a:solidFill>
                <a:schemeClr val="dk1"/>
              </a:solidFill>
              <a:effectLst/>
              <a:latin typeface="+mn-lt"/>
              <a:ea typeface="+mn-ea"/>
              <a:cs typeface="+mn-cs"/>
            </a:rPr>
            <a:t>.  Rows </a:t>
          </a:r>
          <a:r>
            <a:rPr lang="en-US" sz="1000" baseline="0">
              <a:solidFill>
                <a:schemeClr val="dk1"/>
              </a:solidFill>
              <a:effectLst/>
              <a:latin typeface="+mn-lt"/>
              <a:ea typeface="+mn-ea"/>
              <a:cs typeface="+mn-cs"/>
            </a:rPr>
            <a:t>with 'N/A' status will not be included.</a:t>
          </a:r>
          <a:endParaRPr lang="en-US" sz="1000">
            <a:solidFill>
              <a:sysClr val="windowText" lastClr="000000"/>
            </a:solidFill>
            <a:effectLst/>
            <a:latin typeface="+mn-lt"/>
            <a:ea typeface="+mn-ea"/>
            <a:cs typeface="+mn-cs"/>
          </a:endParaRPr>
        </a:p>
      </xdr:txBody>
    </xdr:sp>
    <xdr:clientData/>
  </xdr:twoCellAnchor>
  <xdr:twoCellAnchor>
    <xdr:from>
      <xdr:col>1</xdr:col>
      <xdr:colOff>76200</xdr:colOff>
      <xdr:row>33</xdr:row>
      <xdr:rowOff>38957</xdr:rowOff>
    </xdr:from>
    <xdr:to>
      <xdr:col>6</xdr:col>
      <xdr:colOff>228600</xdr:colOff>
      <xdr:row>38</xdr:row>
      <xdr:rowOff>77925</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238125" y="5963507"/>
          <a:ext cx="3105150" cy="981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Note</a:t>
          </a:r>
          <a:r>
            <a:rPr lang="en-US" sz="1000"/>
            <a:t>:</a:t>
          </a:r>
          <a:r>
            <a:rPr lang="en-US" sz="1000" baseline="0"/>
            <a:t> </a:t>
          </a:r>
          <a:r>
            <a:rPr lang="en-US" sz="1000"/>
            <a:t>All sheets</a:t>
          </a:r>
          <a:r>
            <a:rPr lang="en-US" sz="1000" baseline="0"/>
            <a:t> are 'locked' to maintain formula and entry integrity. You can only make changes to selected cells (see box to the right). To unlock the cells go to the 'Review' tab and  click 'Unprotect Sheet'. If you would like to relock sheets, hit 'Protect Sheet'.</a:t>
          </a:r>
        </a:p>
      </xdr:txBody>
    </xdr:sp>
    <xdr:clientData/>
  </xdr:twoCellAnchor>
  <xdr:twoCellAnchor>
    <xdr:from>
      <xdr:col>6</xdr:col>
      <xdr:colOff>342900</xdr:colOff>
      <xdr:row>33</xdr:row>
      <xdr:rowOff>29432</xdr:rowOff>
    </xdr:from>
    <xdr:to>
      <xdr:col>11</xdr:col>
      <xdr:colOff>502227</xdr:colOff>
      <xdr:row>38</xdr:row>
      <xdr:rowOff>77926</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457575" y="5953982"/>
          <a:ext cx="3112077" cy="99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Checklists</a:t>
          </a:r>
          <a:r>
            <a:rPr lang="en-US" sz="900"/>
            <a:t>:</a:t>
          </a:r>
        </a:p>
        <a:p>
          <a:r>
            <a:rPr lang="en-US" sz="900" baseline="0"/>
            <a:t>    </a:t>
          </a:r>
          <a:r>
            <a:rPr lang="en-US" sz="900" b="1" baseline="0"/>
            <a:t>Locked</a:t>
          </a:r>
          <a:r>
            <a:rPr lang="en-US" sz="900" baseline="0"/>
            <a:t>: Evaluation Checklists Column</a:t>
          </a:r>
        </a:p>
        <a:p>
          <a:r>
            <a:rPr lang="en-US" sz="900" baseline="0"/>
            <a:t>    </a:t>
          </a:r>
          <a:r>
            <a:rPr lang="en-US" sz="900" b="1" baseline="0"/>
            <a:t>Unlocked:</a:t>
          </a:r>
          <a:r>
            <a:rPr lang="en-US" sz="900" baseline="0"/>
            <a:t> Status, Comments, Risk</a:t>
          </a:r>
        </a:p>
        <a:p>
          <a:r>
            <a:rPr lang="en-US" sz="900" u="sng" baseline="0"/>
            <a:t>Reports</a:t>
          </a:r>
        </a:p>
        <a:p>
          <a:r>
            <a:rPr lang="en-US" sz="900" baseline="0"/>
            <a:t>   </a:t>
          </a:r>
          <a:r>
            <a:rPr lang="en-US" sz="900" b="1" baseline="0"/>
            <a:t>Locked</a:t>
          </a:r>
          <a:r>
            <a:rPr lang="en-US" sz="900" baseline="0"/>
            <a:t>: Checklist Item, Section, Status, Risk</a:t>
          </a:r>
        </a:p>
        <a:p>
          <a:r>
            <a:rPr lang="en-US" sz="900" baseline="0"/>
            <a:t>   </a:t>
          </a:r>
          <a:r>
            <a:rPr lang="en-US" sz="900" b="1" baseline="0"/>
            <a:t>Unlocked</a:t>
          </a:r>
          <a:r>
            <a:rPr lang="en-US" sz="900" baseline="0"/>
            <a:t>: Follow-Up Actions, Capacity, Timeline/ Road Map</a:t>
          </a:r>
          <a:endParaRPr lang="en-US" sz="900"/>
        </a:p>
      </xdr:txBody>
    </xdr:sp>
    <xdr:clientData/>
  </xdr:twoCellAnchor>
  <xdr:twoCellAnchor editAs="oneCell">
    <xdr:from>
      <xdr:col>1</xdr:col>
      <xdr:colOff>155865</xdr:colOff>
      <xdr:row>4</xdr:row>
      <xdr:rowOff>129887</xdr:rowOff>
    </xdr:from>
    <xdr:to>
      <xdr:col>13</xdr:col>
      <xdr:colOff>25958</xdr:colOff>
      <xdr:row>5</xdr:row>
      <xdr:rowOff>86591</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317790" y="806162"/>
          <a:ext cx="6956693" cy="146338"/>
        </a:xfrm>
        <a:prstGeom prst="rect">
          <a:avLst/>
        </a:prstGeom>
      </xdr:spPr>
    </xdr:pic>
    <xdr:clientData/>
  </xdr:twoCellAnchor>
  <xdr:twoCellAnchor>
    <xdr:from>
      <xdr:col>1</xdr:col>
      <xdr:colOff>0</xdr:colOff>
      <xdr:row>40</xdr:row>
      <xdr:rowOff>0</xdr:rowOff>
    </xdr:from>
    <xdr:to>
      <xdr:col>16</xdr:col>
      <xdr:colOff>586798</xdr:colOff>
      <xdr:row>67</xdr:row>
      <xdr:rowOff>19050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161925" y="7581900"/>
          <a:ext cx="9445048" cy="494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u="sng">
              <a:solidFill>
                <a:schemeClr val="dk1"/>
              </a:solidFill>
              <a:effectLst/>
              <a:latin typeface="+mn-lt"/>
              <a:ea typeface="+mn-ea"/>
              <a:cs typeface="+mn-cs"/>
            </a:rPr>
            <a:t>Checklist:</a:t>
          </a:r>
          <a:endParaRPr lang="en-US" sz="1000">
            <a:effectLst/>
          </a:endParaRPr>
        </a:p>
        <a:p>
          <a:r>
            <a:rPr lang="en-US" sz="1000" i="0">
              <a:solidFill>
                <a:schemeClr val="dk1"/>
              </a:solidFill>
              <a:effectLst/>
              <a:latin typeface="+mn-lt"/>
              <a:ea typeface="+mn-ea"/>
              <a:cs typeface="+mn-cs"/>
            </a:rPr>
            <a:t>The</a:t>
          </a:r>
          <a:r>
            <a:rPr lang="en-US" sz="1000" i="0" baseline="0">
              <a:solidFill>
                <a:schemeClr val="dk1"/>
              </a:solidFill>
              <a:effectLst/>
              <a:latin typeface="+mn-lt"/>
              <a:ea typeface="+mn-ea"/>
              <a:cs typeface="+mn-cs"/>
            </a:rPr>
            <a:t> "Outgrower Checklist" tab should be completed for all land</a:t>
          </a:r>
          <a:r>
            <a:rPr lang="en-US" sz="1000" i="0" baseline="0">
              <a:solidFill>
                <a:srgbClr val="FF0000"/>
              </a:solidFill>
              <a:effectLst/>
              <a:latin typeface="+mn-lt"/>
              <a:ea typeface="+mn-ea"/>
              <a:cs typeface="+mn-cs"/>
            </a:rPr>
            <a:t> </a:t>
          </a:r>
          <a:r>
            <a:rPr lang="en-US" sz="1000" i="0" baseline="0">
              <a:solidFill>
                <a:schemeClr val="dk1"/>
              </a:solidFill>
              <a:effectLst/>
              <a:latin typeface="+mn-lt"/>
              <a:ea typeface="+mn-ea"/>
              <a:cs typeface="+mn-cs"/>
            </a:rPr>
            <a:t>owned, leased, or otherwise used by outgrower bodies and farmers that the company sources commodities from. This includes but is not limited to land used for cultivating and sourcing commodities, as well as land where processing facilities and office buildings are located. The Checklist applies to new, existing, and expanding operations. </a:t>
          </a:r>
        </a:p>
        <a:p>
          <a:endParaRPr lang="en-US" sz="1000">
            <a:effectLst/>
          </a:endParaRPr>
        </a:p>
        <a:p>
          <a:r>
            <a:rPr lang="en-US" sz="1000" i="0" baseline="0">
              <a:solidFill>
                <a:schemeClr val="dk1"/>
              </a:solidFill>
              <a:effectLst/>
              <a:latin typeface="+mn-lt"/>
              <a:ea typeface="+mn-ea"/>
              <a:cs typeface="+mn-cs"/>
            </a:rPr>
            <a:t>The "Outgrower Checklist" tab is comprised of six </a:t>
          </a:r>
          <a:r>
            <a:rPr lang="en-US" sz="1000" i="0" baseline="0">
              <a:solidFill>
                <a:sysClr val="windowText" lastClr="000000"/>
              </a:solidFill>
              <a:effectLst/>
              <a:latin typeface="+mn-lt"/>
              <a:ea typeface="+mn-ea"/>
              <a:cs typeface="+mn-cs"/>
            </a:rPr>
            <a:t>sections</a:t>
          </a:r>
          <a:r>
            <a:rPr lang="en-US" sz="1000" i="0" baseline="0">
              <a:solidFill>
                <a:schemeClr val="dk1"/>
              </a:solidFill>
              <a:effectLst/>
              <a:latin typeface="+mn-lt"/>
              <a:ea typeface="+mn-ea"/>
              <a:cs typeface="+mn-cs"/>
            </a:rPr>
            <a:t>: (I) Corporate Policy and Capacity Assessment; (II) Legal, Administrative, and Institutional Review; (III) Impact Assessment; (IV) Consultation and Engagement; (V) Contracting and Agreements; and (VI) Grievances and Feedback. Together, these subsections make up </a:t>
          </a:r>
          <a:r>
            <a:rPr lang="en-US" sz="1000" i="0" baseline="0">
              <a:solidFill>
                <a:sysClr val="windowText" lastClr="000000"/>
              </a:solidFill>
              <a:effectLst/>
              <a:latin typeface="+mn-lt"/>
              <a:ea typeface="+mn-ea"/>
              <a:cs typeface="+mn-cs"/>
            </a:rPr>
            <a:t>a Situational Assessment to measure an outgrower scheme's overall compliance with the key elements of responsible land-based investment. </a:t>
          </a:r>
          <a:endParaRPr lang="en-US" sz="1000">
            <a:solidFill>
              <a:sysClr val="windowText" lastClr="000000"/>
            </a:solidFill>
            <a:effectLst/>
          </a:endParaRPr>
        </a:p>
        <a:p>
          <a:endParaRPr lang="en-US" sz="1000" i="0" baseline="0">
            <a:solidFill>
              <a:schemeClr val="dk1"/>
            </a:solidFill>
            <a:effectLst/>
            <a:latin typeface="+mn-lt"/>
            <a:ea typeface="+mn-ea"/>
            <a:cs typeface="+mn-cs"/>
          </a:endParaRPr>
        </a:p>
        <a:p>
          <a:r>
            <a:rPr lang="en-US" sz="1000" i="0" baseline="0">
              <a:solidFill>
                <a:schemeClr val="dk1"/>
              </a:solidFill>
              <a:effectLst/>
              <a:latin typeface="+mn-lt"/>
              <a:ea typeface="+mn-ea"/>
              <a:cs typeface="+mn-cs"/>
            </a:rPr>
            <a:t>The first column of each checklist includes a series of questions </a:t>
          </a:r>
          <a:r>
            <a:rPr lang="en-US" sz="1000" i="0" baseline="0">
              <a:solidFill>
                <a:sysClr val="windowText" lastClr="000000"/>
              </a:solidFill>
              <a:effectLst/>
              <a:latin typeface="+mn-lt"/>
              <a:ea typeface="+mn-ea"/>
              <a:cs typeface="+mn-cs"/>
            </a:rPr>
            <a:t>that assess </a:t>
          </a:r>
          <a:r>
            <a:rPr lang="en-US" sz="1000" i="0" baseline="0">
              <a:solidFill>
                <a:schemeClr val="dk1"/>
              </a:solidFill>
              <a:effectLst/>
              <a:latin typeface="+mn-lt"/>
              <a:ea typeface="+mn-ea"/>
              <a:cs typeface="+mn-cs"/>
            </a:rPr>
            <a:t>whether the company or relevant outgrower body has carried out specific actions that demonstrate compliance with the key elements of responsible land-based investment. </a:t>
          </a:r>
          <a:r>
            <a:rPr lang="en-US" sz="1000" i="0" baseline="0">
              <a:solidFill>
                <a:sysClr val="windowText" lastClr="000000"/>
              </a:solidFill>
              <a:effectLst/>
              <a:latin typeface="+mn-lt"/>
              <a:ea typeface="+mn-ea"/>
              <a:cs typeface="+mn-cs"/>
            </a:rPr>
            <a:t>The</a:t>
          </a:r>
          <a:r>
            <a:rPr lang="en-US" sz="1000" i="0" baseline="0">
              <a:solidFill>
                <a:srgbClr val="FF0000"/>
              </a:solidFill>
              <a:effectLst/>
              <a:latin typeface="+mn-lt"/>
              <a:ea typeface="+mn-ea"/>
              <a:cs typeface="+mn-cs"/>
            </a:rPr>
            <a:t> </a:t>
          </a:r>
          <a:r>
            <a:rPr lang="en-US" sz="1000" i="0" baseline="0">
              <a:solidFill>
                <a:schemeClr val="dk1"/>
              </a:solidFill>
              <a:effectLst/>
              <a:latin typeface="+mn-lt"/>
              <a:ea typeface="+mn-ea"/>
              <a:cs typeface="+mn-cs"/>
            </a:rPr>
            <a:t>second column titled "status" assesses</a:t>
          </a:r>
          <a:r>
            <a:rPr lang="en-US" sz="1000" i="0" strike="noStrike" baseline="0">
              <a:solidFill>
                <a:schemeClr val="dk1"/>
              </a:solidFill>
              <a:effectLst/>
              <a:latin typeface="+mn-lt"/>
              <a:ea typeface="+mn-ea"/>
              <a:cs typeface="+mn-cs"/>
            </a:rPr>
            <a:t> </a:t>
          </a:r>
          <a:r>
            <a:rPr lang="en-US" sz="1000" i="0" baseline="0">
              <a:solidFill>
                <a:sysClr val="windowText" lastClr="000000"/>
              </a:solidFill>
              <a:effectLst/>
              <a:latin typeface="+mn-lt"/>
              <a:ea typeface="+mn-ea"/>
              <a:cs typeface="+mn-cs"/>
            </a:rPr>
            <a:t>the extent to which the action has been completed</a:t>
          </a:r>
          <a:r>
            <a:rPr lang="en-US" sz="1000" i="0" baseline="0">
              <a:solidFill>
                <a:schemeClr val="dk1"/>
              </a:solidFill>
              <a:effectLst/>
              <a:latin typeface="+mn-lt"/>
              <a:ea typeface="+mn-ea"/>
              <a:cs typeface="+mn-cs"/>
            </a:rPr>
            <a:t> (e.g., none, minimal, marginal,  substantial, considerable, or complete).  In the third column, the company should  provide additional comments </a:t>
          </a:r>
          <a:r>
            <a:rPr lang="en-US" sz="1000" i="0" baseline="0">
              <a:solidFill>
                <a:sysClr val="windowText" lastClr="000000"/>
              </a:solidFill>
              <a:effectLst/>
              <a:latin typeface="+mn-lt"/>
              <a:ea typeface="+mn-ea"/>
              <a:cs typeface="+mn-cs"/>
            </a:rPr>
            <a:t>on the status and provide a link to supporting documents and resources, if applicable</a:t>
          </a:r>
          <a:r>
            <a:rPr lang="en-US" sz="1000" i="0" baseline="0">
              <a:solidFill>
                <a:schemeClr val="dk1"/>
              </a:solidFill>
              <a:effectLst/>
              <a:latin typeface="+mn-lt"/>
              <a:ea typeface="+mn-ea"/>
              <a:cs typeface="+mn-cs"/>
            </a:rPr>
            <a:t>. For example, if the status is "none," the company could  detail plans to begin an initiative to complete this action. Furthermore, if the status is "complete," the company could provide links to policies, work plans, budgets, and other materials  to support that the action is complete. In the fourth column, the company will then assign a risk on a scale of 1-3 (1 is low; 3 is high) for each question, which should be based on a combination of  how each question relates to its operations, the status, and the comments and documentation. Although a status of "none,"  "minimal," or "marginal" should be reflected in the level of risk assigned, the status alone does not determine the risk because not completing certain questions may result in more risk than others, while the comments and documentation may include information that mitigates or heightens the risk. </a:t>
          </a:r>
        </a:p>
        <a:p>
          <a:endParaRPr lang="en-US" sz="1000">
            <a:effectLst/>
          </a:endParaRPr>
        </a:p>
        <a:p>
          <a:r>
            <a:rPr lang="en-US" sz="1000" i="0" u="sng" baseline="0">
              <a:solidFill>
                <a:schemeClr val="dk1"/>
              </a:solidFill>
              <a:effectLst/>
              <a:latin typeface="+mn-lt"/>
              <a:ea typeface="+mn-ea"/>
              <a:cs typeface="+mn-cs"/>
            </a:rPr>
            <a:t>Report:</a:t>
          </a:r>
          <a:endParaRPr lang="en-US" sz="1000">
            <a:effectLst/>
          </a:endParaRPr>
        </a:p>
        <a:p>
          <a:r>
            <a:rPr lang="en-US" sz="1000" i="0" baseline="0">
              <a:solidFill>
                <a:schemeClr val="dk1"/>
              </a:solidFill>
              <a:effectLst/>
              <a:latin typeface="+mn-lt"/>
              <a:ea typeface="+mn-ea"/>
              <a:cs typeface="+mn-cs"/>
            </a:rPr>
            <a:t>Once the Outgrower </a:t>
          </a:r>
          <a:r>
            <a:rPr lang="en-US" sz="1000" i="0" baseline="0">
              <a:solidFill>
                <a:sysClr val="windowText" lastClr="000000"/>
              </a:solidFill>
              <a:effectLst/>
              <a:latin typeface="+mn-lt"/>
              <a:ea typeface="+mn-ea"/>
              <a:cs typeface="+mn-cs"/>
            </a:rPr>
            <a:t>Checklist is complete</a:t>
          </a:r>
          <a:r>
            <a:rPr lang="en-US" sz="1000" i="0" baseline="0">
              <a:solidFill>
                <a:schemeClr val="dk1"/>
              </a:solidFill>
              <a:effectLst/>
              <a:latin typeface="+mn-lt"/>
              <a:ea typeface="+mn-ea"/>
              <a:cs typeface="+mn-cs"/>
            </a:rPr>
            <a:t>, the "Outgrower Report" tab will be automatically populated with every question marked with a status that represents &lt; 51% completion </a:t>
          </a:r>
          <a:r>
            <a:rPr lang="en-US" sz="1000" b="0" i="0" u="none" baseline="0">
              <a:solidFill>
                <a:schemeClr val="dk1"/>
              </a:solidFill>
              <a:effectLst/>
              <a:latin typeface="+mn-lt"/>
              <a:ea typeface="+mn-ea"/>
              <a:cs typeface="+mn-cs"/>
            </a:rPr>
            <a:t>and/or</a:t>
          </a:r>
          <a:r>
            <a:rPr lang="en-US" sz="1000" b="0" i="0" baseline="0">
              <a:solidFill>
                <a:schemeClr val="dk1"/>
              </a:solidFill>
              <a:effectLst/>
              <a:latin typeface="+mn-lt"/>
              <a:ea typeface="+mn-ea"/>
              <a:cs typeface="+mn-cs"/>
            </a:rPr>
            <a:t> any question with a risk of 2 or 3. The status and risk will also be automatically populated into the </a:t>
          </a:r>
          <a:r>
            <a:rPr lang="en-US" sz="1000" b="0" i="0" baseline="0">
              <a:solidFill>
                <a:sysClr val="windowText" lastClr="000000"/>
              </a:solidFill>
              <a:effectLst/>
              <a:latin typeface="+mn-lt"/>
              <a:ea typeface="+mn-ea"/>
              <a:cs typeface="+mn-cs"/>
            </a:rPr>
            <a:t>Outgrower Report</a:t>
          </a:r>
          <a:r>
            <a:rPr lang="en-US" sz="1000" b="0" i="0" baseline="0">
              <a:solidFill>
                <a:schemeClr val="dk1"/>
              </a:solidFill>
              <a:effectLst/>
              <a:latin typeface="+mn-lt"/>
              <a:ea typeface="+mn-ea"/>
              <a:cs typeface="+mn-cs"/>
            </a:rPr>
            <a:t>. </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To complete the Outgrower Report, the </a:t>
          </a:r>
          <a:r>
            <a:rPr lang="en-US" sz="1000" b="0" i="0" baseline="0">
              <a:solidFill>
                <a:schemeClr val="dk1"/>
              </a:solidFill>
              <a:effectLst/>
              <a:latin typeface="+mn-lt"/>
              <a:ea typeface="+mn-ea"/>
              <a:cs typeface="+mn-cs"/>
            </a:rPr>
            <a:t>columns  titled "follow-up actions," "capacity," and "timeline/road map</a:t>
          </a:r>
          <a:r>
            <a:rPr lang="en-US" sz="1000" b="0" i="0" baseline="0">
              <a:solidFill>
                <a:sysClr val="windowText" lastClr="000000"/>
              </a:solidFill>
              <a:effectLst/>
              <a:latin typeface="+mn-lt"/>
              <a:ea typeface="+mn-ea"/>
              <a:cs typeface="+mn-cs"/>
            </a:rPr>
            <a:t>" must be filled in</a:t>
          </a:r>
          <a:r>
            <a:rPr lang="en-US" sz="1000" b="0" i="0" baseline="0">
              <a:solidFill>
                <a:srgbClr val="FF0000"/>
              </a:solidFill>
              <a:effectLst/>
              <a:latin typeface="+mn-lt"/>
              <a:ea typeface="+mn-ea"/>
              <a:cs typeface="+mn-cs"/>
            </a:rPr>
            <a:t>.</a:t>
          </a:r>
          <a:r>
            <a:rPr lang="en-US" sz="1000" b="0" i="0" baseline="0">
              <a:solidFill>
                <a:schemeClr val="dk1"/>
              </a:solidFill>
              <a:effectLst/>
              <a:latin typeface="+mn-lt"/>
              <a:ea typeface="+mn-ea"/>
              <a:cs typeface="+mn-cs"/>
            </a:rPr>
            <a:t> In the column titled "follow-up actions," the company should detail what specific actions it will carry out in order to achieve a status of "complete. Such follow-up actions could include but are not limited to the following: internal coordination and capacity building; exchanging information with specific stakeholders; holding consultations with communities and growers; conducting fieldwork; and consulting external experts. In the column titled "capacity," the company should detail what stakeholders will be responsible for carrying out the follow-up actions, including internal and external parties. For example, perhaps a specific company department will be responsible for drafting a new policy, while an outgrower association will be responsible for disseminating land tenure assessment and ESIA results or contracts. Assigning roles to specific stakeholders is especially important when completing the Outgrower Report because certain follow-up actions may be more appropriately carried out by an outgrower body than</a:t>
          </a:r>
          <a:r>
            <a:rPr lang="en-US" sz="1000" b="0" i="0" baseline="0">
              <a:solidFill>
                <a:sysClr val="windowText" lastClr="000000"/>
              </a:solidFill>
              <a:effectLst/>
              <a:latin typeface="+mn-lt"/>
              <a:ea typeface="+mn-ea"/>
              <a:cs typeface="+mn-cs"/>
            </a:rPr>
            <a:t> by </a:t>
          </a:r>
          <a:r>
            <a:rPr lang="en-US" sz="1000" b="0" i="0" baseline="0">
              <a:solidFill>
                <a:schemeClr val="dk1"/>
              </a:solidFill>
              <a:effectLst/>
              <a:latin typeface="+mn-lt"/>
              <a:ea typeface="+mn-ea"/>
              <a:cs typeface="+mn-cs"/>
            </a:rPr>
            <a:t>the company. Lastly, in the column titled "timeline/road map," the company should detail work plans, with timelines, for the parties assigned to complete each follow-on action.</a:t>
          </a:r>
          <a:endParaRPr lang="en-US" sz="1000">
            <a:effectLst/>
          </a:endParaRPr>
        </a:p>
      </xdr:txBody>
    </xdr:sp>
    <xdr:clientData/>
  </xdr:twoCellAnchor>
  <xdr:twoCellAnchor editAs="oneCell">
    <xdr:from>
      <xdr:col>0</xdr:col>
      <xdr:colOff>46759</xdr:colOff>
      <xdr:row>67</xdr:row>
      <xdr:rowOff>96981</xdr:rowOff>
    </xdr:from>
    <xdr:to>
      <xdr:col>8</xdr:col>
      <xdr:colOff>475385</xdr:colOff>
      <xdr:row>72</xdr:row>
      <xdr:rowOff>60075</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2"/>
        <a:stretch>
          <a:fillRect/>
        </a:stretch>
      </xdr:blipFill>
      <xdr:spPr>
        <a:xfrm>
          <a:off x="46759" y="12603306"/>
          <a:ext cx="4724401" cy="915594"/>
        </a:xfrm>
        <a:prstGeom prst="rect">
          <a:avLst/>
        </a:prstGeom>
      </xdr:spPr>
    </xdr:pic>
    <xdr:clientData/>
  </xdr:twoCellAnchor>
  <xdr:twoCellAnchor editAs="oneCell">
    <xdr:from>
      <xdr:col>1</xdr:col>
      <xdr:colOff>142875</xdr:colOff>
      <xdr:row>10</xdr:row>
      <xdr:rowOff>46057</xdr:rowOff>
    </xdr:from>
    <xdr:to>
      <xdr:col>13</xdr:col>
      <xdr:colOff>228601</xdr:colOff>
      <xdr:row>20</xdr:row>
      <xdr:rowOff>158066</xdr:rowOff>
    </xdr:to>
    <xdr:pic>
      <xdr:nvPicPr>
        <xdr:cNvPr id="12" name="Picture 11">
          <a:extLst>
            <a:ext uri="{FF2B5EF4-FFF2-40B4-BE49-F238E27FC236}">
              <a16:creationId xmlns:a16="http://schemas.microsoft.com/office/drawing/2014/main" id="{9F11BC68-9F2C-4E41-8742-4D1B19C30B60}"/>
            </a:ext>
          </a:extLst>
        </xdr:cNvPr>
        <xdr:cNvPicPr>
          <a:picLocks noChangeAspect="1"/>
        </xdr:cNvPicPr>
      </xdr:nvPicPr>
      <xdr:blipFill>
        <a:blip xmlns:r="http://schemas.openxmlformats.org/officeDocument/2006/relationships" r:embed="rId3"/>
        <a:stretch>
          <a:fillRect/>
        </a:stretch>
      </xdr:blipFill>
      <xdr:spPr>
        <a:xfrm>
          <a:off x="304800" y="1884382"/>
          <a:ext cx="7172326" cy="2017009"/>
        </a:xfrm>
        <a:prstGeom prst="rect">
          <a:avLst/>
        </a:prstGeom>
      </xdr:spPr>
    </xdr:pic>
    <xdr:clientData/>
  </xdr:twoCellAnchor>
  <xdr:twoCellAnchor editAs="oneCell">
    <xdr:from>
      <xdr:col>1</xdr:col>
      <xdr:colOff>57150</xdr:colOff>
      <xdr:row>26</xdr:row>
      <xdr:rowOff>19050</xdr:rowOff>
    </xdr:from>
    <xdr:to>
      <xdr:col>25</xdr:col>
      <xdr:colOff>333375</xdr:colOff>
      <xdr:row>31</xdr:row>
      <xdr:rowOff>30944</xdr:rowOff>
    </xdr:to>
    <xdr:pic>
      <xdr:nvPicPr>
        <xdr:cNvPr id="3" name="Picture 2">
          <a:extLst>
            <a:ext uri="{FF2B5EF4-FFF2-40B4-BE49-F238E27FC236}">
              <a16:creationId xmlns:a16="http://schemas.microsoft.com/office/drawing/2014/main" id="{EC616844-EE63-427C-946F-D066A28DABF2}"/>
            </a:ext>
          </a:extLst>
        </xdr:cNvPr>
        <xdr:cNvPicPr>
          <a:picLocks noChangeAspect="1"/>
        </xdr:cNvPicPr>
      </xdr:nvPicPr>
      <xdr:blipFill>
        <a:blip xmlns:r="http://schemas.openxmlformats.org/officeDocument/2006/relationships" r:embed="rId4"/>
        <a:stretch>
          <a:fillRect/>
        </a:stretch>
      </xdr:blipFill>
      <xdr:spPr>
        <a:xfrm>
          <a:off x="219075" y="4905375"/>
          <a:ext cx="14449425" cy="964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82"/>
  <sheetViews>
    <sheetView topLeftCell="A16" zoomScaleNormal="100" zoomScalePageLayoutView="160" workbookViewId="0">
      <selection activeCell="V18" sqref="V18"/>
    </sheetView>
  </sheetViews>
  <sheetFormatPr defaultColWidth="8.85546875" defaultRowHeight="15" x14ac:dyDescent="0.25"/>
  <cols>
    <col min="1" max="1" width="2.42578125" customWidth="1"/>
  </cols>
  <sheetData>
    <row r="1" spans="1:26" ht="15.75" thickBo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6.5" thickBot="1" x14ac:dyDescent="0.3">
      <c r="B2" s="153" t="s">
        <v>30</v>
      </c>
      <c r="C2" s="154"/>
      <c r="D2" s="154"/>
      <c r="E2" s="154"/>
      <c r="F2" s="154"/>
      <c r="G2" s="154"/>
      <c r="H2" s="154"/>
      <c r="I2" s="154"/>
      <c r="J2" s="154"/>
      <c r="K2" s="154"/>
      <c r="L2" s="154"/>
      <c r="M2" s="154"/>
      <c r="N2" s="154"/>
      <c r="O2" s="154"/>
      <c r="P2" s="154"/>
      <c r="Q2" s="155"/>
      <c r="R2" s="14"/>
      <c r="S2" s="14"/>
      <c r="T2" s="14"/>
      <c r="U2" s="14"/>
      <c r="V2" s="14"/>
      <c r="W2" s="14"/>
      <c r="X2" s="14"/>
      <c r="Y2" s="14"/>
      <c r="Z2" s="14"/>
    </row>
    <row r="3" spans="1:26" ht="6"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6.5" customHeight="1" x14ac:dyDescent="0.25">
      <c r="A4" s="14"/>
      <c r="B4" s="14"/>
      <c r="C4" s="14"/>
      <c r="D4" s="14"/>
      <c r="E4" s="14"/>
      <c r="F4" s="14"/>
      <c r="G4" s="14"/>
      <c r="H4" s="14"/>
      <c r="I4" s="14"/>
      <c r="J4" s="14"/>
      <c r="K4" s="14"/>
      <c r="L4" s="14"/>
      <c r="M4" s="14"/>
      <c r="N4" s="62"/>
      <c r="O4" s="14"/>
      <c r="P4" s="14"/>
      <c r="Q4" s="14"/>
      <c r="R4" s="14"/>
      <c r="S4" s="14"/>
      <c r="T4" s="14"/>
      <c r="U4" s="14"/>
      <c r="V4" s="14"/>
      <c r="W4" s="14"/>
      <c r="X4" s="14"/>
      <c r="Y4" s="14"/>
      <c r="Z4" s="14"/>
    </row>
    <row r="5" spans="1:26" x14ac:dyDescent="0.25">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4"/>
      <c r="B8" s="14"/>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4"/>
      <c r="B9" s="14"/>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4.45" x14ac:dyDescent="0.3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4.45"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4.45" x14ac:dyDescent="0.3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4.45" x14ac:dyDescent="0.3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4.45" x14ac:dyDescent="0.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4.45" x14ac:dyDescent="0.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4.45"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4.45" x14ac:dyDescent="0.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4.45" x14ac:dyDescent="0.3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4.45" x14ac:dyDescent="0.3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4.45" x14ac:dyDescent="0.3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4.45" x14ac:dyDescent="0.3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4.45" x14ac:dyDescent="0.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4.45" x14ac:dyDescent="0.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4.45" x14ac:dyDescent="0.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4.45" x14ac:dyDescent="0.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4.45" x14ac:dyDescent="0.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4.45" x14ac:dyDescent="0.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4.45" x14ac:dyDescent="0.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thickBot="1" x14ac:dyDescent="0.3">
      <c r="A39" s="14"/>
      <c r="B39" s="159"/>
      <c r="C39" s="160"/>
      <c r="D39" s="160"/>
      <c r="E39" s="160"/>
      <c r="F39" s="160"/>
      <c r="G39" s="160"/>
      <c r="H39" s="160"/>
      <c r="I39" s="160"/>
      <c r="J39" s="160"/>
      <c r="K39" s="160"/>
      <c r="L39" s="160"/>
      <c r="M39" s="160"/>
      <c r="N39" s="160"/>
      <c r="O39" s="160"/>
      <c r="P39" s="160"/>
      <c r="Q39" s="160"/>
      <c r="R39" s="14"/>
      <c r="S39" s="14"/>
      <c r="T39" s="14"/>
      <c r="U39" s="14"/>
      <c r="V39" s="14"/>
      <c r="W39" s="14"/>
      <c r="X39" s="14"/>
      <c r="Y39" s="14"/>
      <c r="Z39" s="14"/>
    </row>
    <row r="40" spans="1:26" ht="16.5" thickBot="1" x14ac:dyDescent="0.3">
      <c r="A40" s="14"/>
      <c r="B40" s="156" t="s">
        <v>40</v>
      </c>
      <c r="C40" s="157"/>
      <c r="D40" s="157"/>
      <c r="E40" s="157"/>
      <c r="F40" s="157"/>
      <c r="G40" s="157"/>
      <c r="H40" s="157"/>
      <c r="I40" s="157"/>
      <c r="J40" s="157"/>
      <c r="K40" s="157"/>
      <c r="L40" s="157"/>
      <c r="M40" s="157"/>
      <c r="N40" s="157"/>
      <c r="O40" s="157"/>
      <c r="P40" s="157"/>
      <c r="Q40" s="158"/>
      <c r="R40" s="14"/>
      <c r="S40" s="14"/>
      <c r="T40" s="14"/>
      <c r="U40" s="14"/>
      <c r="V40" s="14"/>
      <c r="W40" s="14"/>
      <c r="X40" s="14"/>
      <c r="Y40" s="14"/>
      <c r="Z40" s="14"/>
    </row>
    <row r="41" spans="1:26" ht="6.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R65" s="14"/>
      <c r="S65" s="14"/>
      <c r="T65" s="14"/>
      <c r="U65" s="14"/>
      <c r="V65" s="14"/>
      <c r="W65" s="14"/>
      <c r="X65" s="14"/>
      <c r="Y65" s="14"/>
      <c r="Z65" s="14"/>
    </row>
    <row r="66" spans="1:26" ht="6"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63"/>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6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62"/>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B74" s="14"/>
      <c r="C74" s="14"/>
      <c r="D74" s="14"/>
      <c r="E74" s="14"/>
      <c r="F74" s="14"/>
      <c r="G74" s="14"/>
      <c r="H74" s="14"/>
      <c r="I74" s="14"/>
      <c r="J74" s="14"/>
      <c r="K74" s="14"/>
      <c r="L74" s="14"/>
      <c r="M74" s="14"/>
      <c r="N74" s="14"/>
      <c r="O74" s="14"/>
      <c r="P74" s="14"/>
      <c r="Q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row>
  </sheetData>
  <sheetProtection sheet="1" objects="1" scenarios="1"/>
  <mergeCells count="3">
    <mergeCell ref="B2:Q2"/>
    <mergeCell ref="B40:Q40"/>
    <mergeCell ref="B39:Q39"/>
  </mergeCells>
  <pageMargins left="0.25" right="0.25" top="0.75" bottom="0.75" header="0.3" footer="0.3"/>
  <pageSetup scale="5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J397"/>
  <sheetViews>
    <sheetView topLeftCell="C1" zoomScaleNormal="100" zoomScalePageLayoutView="90" workbookViewId="0">
      <pane ySplit="3" topLeftCell="A4" activePane="bottomLeft" state="frozen"/>
      <selection pane="bottomLeft" activeCell="C7" sqref="C7"/>
    </sheetView>
  </sheetViews>
  <sheetFormatPr defaultColWidth="8.85546875" defaultRowHeight="15" x14ac:dyDescent="0.25"/>
  <cols>
    <col min="1" max="1" width="3.42578125" customWidth="1"/>
    <col min="2" max="2" width="5.42578125" hidden="1" customWidth="1"/>
    <col min="3" max="3" width="75.42578125" style="60" customWidth="1"/>
    <col min="4" max="4" width="8.7109375" customWidth="1"/>
    <col min="5" max="5" width="14.42578125" style="77" customWidth="1"/>
    <col min="6" max="6" width="51.42578125" style="120" customWidth="1"/>
    <col min="7" max="7" width="17.42578125" style="81" customWidth="1"/>
    <col min="8" max="8" width="9" hidden="1" customWidth="1"/>
    <col min="9" max="9" width="16.5703125" hidden="1" customWidth="1"/>
    <col min="10" max="10" width="13.140625" hidden="1" customWidth="1"/>
  </cols>
  <sheetData>
    <row r="1" spans="1:10" ht="9.75" customHeight="1" thickBot="1" x14ac:dyDescent="0.3">
      <c r="A1" s="4"/>
      <c r="B1" s="4"/>
      <c r="C1" s="15"/>
      <c r="D1" s="4"/>
      <c r="E1" s="72"/>
      <c r="F1" s="92"/>
      <c r="G1" s="44"/>
      <c r="H1" s="4"/>
      <c r="I1" s="4"/>
    </row>
    <row r="2" spans="1:10" s="61" customFormat="1" ht="54" customHeight="1" thickBot="1" x14ac:dyDescent="0.3">
      <c r="A2" s="5"/>
      <c r="B2" s="5">
        <v>1</v>
      </c>
      <c r="C2" s="9" t="s">
        <v>13</v>
      </c>
      <c r="D2" s="10"/>
      <c r="E2" s="82" t="s">
        <v>0</v>
      </c>
      <c r="F2" s="11" t="s">
        <v>1</v>
      </c>
      <c r="G2" s="12" t="s">
        <v>255</v>
      </c>
      <c r="H2" s="5"/>
      <c r="I2" s="5" t="s">
        <v>18</v>
      </c>
      <c r="J2" s="61" t="s">
        <v>19</v>
      </c>
    </row>
    <row r="3" spans="1:10" ht="9.75" customHeight="1" thickBot="1" x14ac:dyDescent="0.3">
      <c r="A3" s="4"/>
      <c r="B3" s="5">
        <v>2</v>
      </c>
      <c r="C3" s="15"/>
      <c r="D3" s="4"/>
      <c r="E3" s="72"/>
      <c r="F3" s="92"/>
      <c r="G3" s="44"/>
      <c r="H3" s="4"/>
      <c r="I3" s="4"/>
    </row>
    <row r="4" spans="1:10" ht="15.75" thickBot="1" x14ac:dyDescent="0.3">
      <c r="A4" s="4"/>
      <c r="B4" s="5">
        <v>3</v>
      </c>
      <c r="C4" s="50" t="s">
        <v>31</v>
      </c>
      <c r="D4" s="51" t="str">
        <f>IF(COUNT(D6:D22)=0,"",ROUND(SUM(D6:D22)/COUNT(D6:D22),0))</f>
        <v/>
      </c>
      <c r="E4" s="73"/>
      <c r="F4" s="112"/>
      <c r="G4" s="78" t="str">
        <f>IFERROR(ROUND(SUM(G5:G23)/COUNT(G5:G23),0),"")</f>
        <v/>
      </c>
      <c r="H4" s="4"/>
      <c r="I4" s="4"/>
    </row>
    <row r="5" spans="1:10" ht="15" customHeight="1" x14ac:dyDescent="0.25">
      <c r="A5" s="4"/>
      <c r="B5" s="5">
        <v>4</v>
      </c>
      <c r="C5" s="131"/>
      <c r="D5" s="132"/>
      <c r="E5" s="141"/>
      <c r="F5" s="142"/>
      <c r="G5" s="143"/>
      <c r="H5" s="4"/>
      <c r="I5" s="4"/>
    </row>
    <row r="6" spans="1:10" x14ac:dyDescent="0.25">
      <c r="A6" s="4"/>
      <c r="B6" s="5">
        <v>5</v>
      </c>
      <c r="C6" s="136" t="s">
        <v>44</v>
      </c>
      <c r="D6" s="137"/>
      <c r="E6" s="138"/>
      <c r="F6" s="139"/>
      <c r="G6" s="140"/>
      <c r="H6" s="4"/>
      <c r="I6" s="4"/>
    </row>
    <row r="7" spans="1:10" ht="38.25" customHeight="1" x14ac:dyDescent="0.25">
      <c r="A7" s="4"/>
      <c r="B7" s="5">
        <v>6</v>
      </c>
      <c r="C7" s="97" t="s">
        <v>248</v>
      </c>
      <c r="D7" s="54" t="str">
        <f>IF(OR(E7="",E7="(select option)"),"",IF(VLOOKUP(E7,DropDowns!B:D,3,0)=0,"",VLOOKUP(E7,DropDowns!B:D,3,0)))</f>
        <v/>
      </c>
      <c r="E7" s="66" t="s">
        <v>14</v>
      </c>
      <c r="F7" s="115"/>
      <c r="G7" s="43" t="s">
        <v>15</v>
      </c>
      <c r="H7" s="4"/>
      <c r="I7" s="4" t="str">
        <f>IF(OR(AND(D7&lt;3,E7&lt;&gt;"N/A" ),AND(G7&gt;1,G7&lt;&gt;"(select level)",E7&lt;&gt;"N/A")),"Yes","No")</f>
        <v>No</v>
      </c>
      <c r="J7" s="7">
        <v>1</v>
      </c>
    </row>
    <row r="8" spans="1:10" ht="38.25" customHeight="1" x14ac:dyDescent="0.25">
      <c r="A8" s="4"/>
      <c r="B8" s="5">
        <v>7</v>
      </c>
      <c r="C8" s="53" t="s">
        <v>43</v>
      </c>
      <c r="D8" s="54" t="str">
        <f>IF(OR(E8="",E8="(select option)"),"",IF(VLOOKUP(E8,DropDowns!B:D,3,0)=0,"",VLOOKUP(E8,DropDowns!B:D,3,0)))</f>
        <v/>
      </c>
      <c r="E8" s="66" t="s">
        <v>14</v>
      </c>
      <c r="F8" s="111"/>
      <c r="G8" s="43" t="s">
        <v>15</v>
      </c>
      <c r="H8" s="4"/>
      <c r="I8" s="4" t="str">
        <f t="shared" ref="I8:I22" si="0">IF(OR(AND(D8&lt;3,E8&lt;&gt;"N/A" ),AND(G8&gt;1,G8&lt;&gt;"(select level)",E8&lt;&gt;"N/A")),"Yes","No")</f>
        <v>No</v>
      </c>
      <c r="J8" s="7">
        <v>1</v>
      </c>
    </row>
    <row r="9" spans="1:10" ht="38.25" customHeight="1" x14ac:dyDescent="0.25">
      <c r="A9" s="4"/>
      <c r="B9" s="5">
        <v>8</v>
      </c>
      <c r="C9" s="53" t="s">
        <v>249</v>
      </c>
      <c r="D9" s="54" t="str">
        <f>IF(OR(E9="",E9="(select option)"),"",IF(VLOOKUP(E9,DropDowns!B:D,3,0)=0,"",VLOOKUP(E9,DropDowns!B:D,3,0)))</f>
        <v/>
      </c>
      <c r="E9" s="66" t="s">
        <v>14</v>
      </c>
      <c r="F9" s="116"/>
      <c r="G9" s="43" t="s">
        <v>15</v>
      </c>
      <c r="H9" s="4"/>
      <c r="I9" s="4" t="str">
        <f t="shared" si="0"/>
        <v>No</v>
      </c>
      <c r="J9" s="7">
        <v>1</v>
      </c>
    </row>
    <row r="10" spans="1:10" ht="38.25" customHeight="1" x14ac:dyDescent="0.25">
      <c r="A10" s="4"/>
      <c r="B10" s="5">
        <v>9</v>
      </c>
      <c r="C10" s="53" t="s">
        <v>45</v>
      </c>
      <c r="D10" s="54" t="str">
        <f>IF(OR(E10="",E10="(select option)"),"",IF(VLOOKUP(E10,DropDowns!B:D,3,0)=0,"",VLOOKUP(E10,DropDowns!B:D,3,0)))</f>
        <v/>
      </c>
      <c r="E10" s="66" t="s">
        <v>14</v>
      </c>
      <c r="F10" s="116"/>
      <c r="G10" s="43" t="s">
        <v>15</v>
      </c>
      <c r="H10" s="4"/>
      <c r="I10" s="4" t="str">
        <f t="shared" si="0"/>
        <v>No</v>
      </c>
      <c r="J10" s="7">
        <v>1</v>
      </c>
    </row>
    <row r="11" spans="1:10" ht="38.25" customHeight="1" x14ac:dyDescent="0.25">
      <c r="A11" s="4"/>
      <c r="B11" s="5">
        <v>10</v>
      </c>
      <c r="C11" s="55" t="s">
        <v>46</v>
      </c>
      <c r="D11" s="54" t="str">
        <f>IF(OR(E11="",E11="(select option)"),"",IF(VLOOKUP(E11,DropDowns!B:D,3,0)=0,"",VLOOKUP(E11,DropDowns!B:D,3,0)))</f>
        <v/>
      </c>
      <c r="E11" s="42" t="s">
        <v>14</v>
      </c>
      <c r="F11" s="116"/>
      <c r="G11" s="43" t="s">
        <v>15</v>
      </c>
      <c r="H11" s="4"/>
      <c r="I11" s="4" t="str">
        <f t="shared" si="0"/>
        <v>No</v>
      </c>
      <c r="J11" s="7">
        <v>1</v>
      </c>
    </row>
    <row r="12" spans="1:10" ht="38.25" customHeight="1" x14ac:dyDescent="0.25">
      <c r="A12" s="4"/>
      <c r="B12" s="5">
        <v>11</v>
      </c>
      <c r="C12" s="99" t="s">
        <v>47</v>
      </c>
      <c r="D12" s="54" t="str">
        <f>IF(OR(E12="",E12="(select option)"),"",IF(VLOOKUP(E12,DropDowns!B:D,3,0)=0,"",VLOOKUP(E12,DropDowns!B:D,3,0)))</f>
        <v/>
      </c>
      <c r="E12" s="101" t="s">
        <v>14</v>
      </c>
      <c r="F12" s="117"/>
      <c r="G12" s="95" t="s">
        <v>15</v>
      </c>
      <c r="H12" s="4"/>
      <c r="I12" s="4" t="str">
        <f t="shared" si="0"/>
        <v>No</v>
      </c>
      <c r="J12" s="7">
        <v>1</v>
      </c>
    </row>
    <row r="13" spans="1:10" ht="14.45" x14ac:dyDescent="0.35">
      <c r="A13" s="4"/>
      <c r="B13" s="5">
        <v>12</v>
      </c>
      <c r="C13" s="56"/>
      <c r="D13" s="57" t="str">
        <f>IF(OR(E13="",E13="(select option)"),"",VLOOKUP(E13,DropDowns!C:D,2,0))</f>
        <v/>
      </c>
      <c r="E13" s="75"/>
      <c r="F13" s="118"/>
      <c r="G13" s="80"/>
      <c r="H13" s="4"/>
      <c r="I13" s="4" t="str">
        <f t="shared" si="0"/>
        <v>No</v>
      </c>
      <c r="J13" s="7">
        <v>1</v>
      </c>
    </row>
    <row r="14" spans="1:10" ht="14.45" x14ac:dyDescent="0.35">
      <c r="A14" s="4"/>
      <c r="B14" s="5">
        <v>13</v>
      </c>
      <c r="C14" s="98"/>
      <c r="D14" s="19" t="str">
        <f>IF(OR(E14="",E14="(select option)"),"",VLOOKUP(E14,DropDowns!C:D,2,0))</f>
        <v/>
      </c>
      <c r="E14" s="74"/>
      <c r="F14" s="114"/>
      <c r="G14" s="79"/>
      <c r="H14" s="4"/>
      <c r="I14" s="4" t="str">
        <f t="shared" si="0"/>
        <v>No</v>
      </c>
      <c r="J14" s="7">
        <v>1</v>
      </c>
    </row>
    <row r="15" spans="1:10" ht="14.45" x14ac:dyDescent="0.35">
      <c r="A15" s="4"/>
      <c r="B15" s="5">
        <v>14</v>
      </c>
      <c r="C15" s="70" t="s">
        <v>48</v>
      </c>
      <c r="D15" s="52" t="str">
        <f>IF(OR(E15="",E15="(select option)"),"",VLOOKUP(E15,DropDowns!C:D,2,0))</f>
        <v/>
      </c>
      <c r="E15" s="74"/>
      <c r="F15" s="114"/>
      <c r="G15" s="79"/>
      <c r="H15" s="4"/>
      <c r="I15" s="4" t="str">
        <f t="shared" si="0"/>
        <v>No</v>
      </c>
      <c r="J15" s="7">
        <v>1</v>
      </c>
    </row>
    <row r="16" spans="1:10" ht="36" customHeight="1" x14ac:dyDescent="0.25">
      <c r="A16" s="4"/>
      <c r="B16" s="5">
        <v>15</v>
      </c>
      <c r="C16" s="97" t="s">
        <v>49</v>
      </c>
      <c r="D16" s="54" t="str">
        <f>IF(OR(E16="",E16="(select option)"),"",IF(VLOOKUP(E16,DropDowns!B:D,3,0)=0,"",VLOOKUP(E16,DropDowns!B:D,3,0)))</f>
        <v/>
      </c>
      <c r="E16" s="66" t="s">
        <v>14</v>
      </c>
      <c r="F16" s="115"/>
      <c r="G16" s="43" t="s">
        <v>15</v>
      </c>
      <c r="H16" s="4"/>
      <c r="I16" s="4" t="str">
        <f t="shared" si="0"/>
        <v>No</v>
      </c>
      <c r="J16" s="7">
        <v>1</v>
      </c>
    </row>
    <row r="17" spans="1:10" ht="61.5" customHeight="1" x14ac:dyDescent="0.25">
      <c r="A17" s="4"/>
      <c r="B17" s="5">
        <v>16</v>
      </c>
      <c r="C17" s="53" t="s">
        <v>50</v>
      </c>
      <c r="D17" s="54" t="str">
        <f>IF(OR(E17="",E17="(select option)"),"",IF(VLOOKUP(E17,DropDowns!B:D,3,0)=0,"",VLOOKUP(E17,DropDowns!B:D,3,0)))</f>
        <v/>
      </c>
      <c r="E17" s="42" t="s">
        <v>14</v>
      </c>
      <c r="F17" s="116"/>
      <c r="G17" s="43" t="s">
        <v>15</v>
      </c>
      <c r="H17" s="4"/>
      <c r="I17" s="4" t="str">
        <f t="shared" si="0"/>
        <v>No</v>
      </c>
      <c r="J17" s="7">
        <v>1</v>
      </c>
    </row>
    <row r="18" spans="1:10" ht="30" customHeight="1" x14ac:dyDescent="0.25">
      <c r="A18" s="4"/>
      <c r="B18" s="5">
        <v>17</v>
      </c>
      <c r="C18" s="53" t="s">
        <v>51</v>
      </c>
      <c r="D18" s="54" t="str">
        <f>IF(OR(E18="",E18="(select option)"),"",IF(VLOOKUP(E18,DropDowns!B:D,3,0)=0,"",VLOOKUP(E18,DropDowns!B:D,3,0)))</f>
        <v/>
      </c>
      <c r="E18" s="42" t="s">
        <v>14</v>
      </c>
      <c r="F18" s="116"/>
      <c r="G18" s="43" t="s">
        <v>15</v>
      </c>
      <c r="H18" s="4"/>
      <c r="I18" s="4" t="str">
        <f t="shared" si="0"/>
        <v>No</v>
      </c>
      <c r="J18" s="7">
        <v>1</v>
      </c>
    </row>
    <row r="19" spans="1:10" ht="31.5" customHeight="1" x14ac:dyDescent="0.25">
      <c r="A19" s="4"/>
      <c r="B19" s="5">
        <v>18</v>
      </c>
      <c r="C19" s="53" t="s">
        <v>52</v>
      </c>
      <c r="D19" s="54" t="str">
        <f>IF(OR(E19="",E19="(select option)"),"",IF(VLOOKUP(E19,DropDowns!B:D,3,0)=0,"",VLOOKUP(E19,DropDowns!B:D,3,0)))</f>
        <v/>
      </c>
      <c r="E19" s="66" t="s">
        <v>14</v>
      </c>
      <c r="F19" s="116"/>
      <c r="G19" s="43" t="s">
        <v>15</v>
      </c>
      <c r="H19" s="4"/>
      <c r="I19" s="4" t="str">
        <f t="shared" si="0"/>
        <v>No</v>
      </c>
      <c r="J19" s="7">
        <v>1</v>
      </c>
    </row>
    <row r="20" spans="1:10" ht="46.5" customHeight="1" x14ac:dyDescent="0.25">
      <c r="A20" s="4"/>
      <c r="B20" s="5">
        <v>19</v>
      </c>
      <c r="C20" s="53" t="s">
        <v>53</v>
      </c>
      <c r="D20" s="54" t="str">
        <f>IF(OR(E20="",E20="(select option)"),"",IF(VLOOKUP(E20,DropDowns!B:D,3,0)=0,"",VLOOKUP(E20,DropDowns!B:D,3,0)))</f>
        <v/>
      </c>
      <c r="E20" s="42" t="s">
        <v>14</v>
      </c>
      <c r="F20" s="116"/>
      <c r="G20" s="43" t="s">
        <v>15</v>
      </c>
      <c r="H20" s="4"/>
      <c r="I20" s="4" t="str">
        <f t="shared" si="0"/>
        <v>No</v>
      </c>
      <c r="J20" s="7">
        <v>1</v>
      </c>
    </row>
    <row r="21" spans="1:10" ht="36" x14ac:dyDescent="0.25">
      <c r="A21" s="4"/>
      <c r="B21" s="5">
        <v>20</v>
      </c>
      <c r="C21" s="53" t="s">
        <v>54</v>
      </c>
      <c r="D21" s="54" t="str">
        <f>IF(OR(E21="",E21="(select option)"),"",IF(VLOOKUP(E21,DropDowns!B:D,3,0)=0,"",VLOOKUP(E21,DropDowns!B:D,3,0)))</f>
        <v/>
      </c>
      <c r="E21" s="66" t="s">
        <v>14</v>
      </c>
      <c r="F21" s="116"/>
      <c r="G21" s="43" t="s">
        <v>15</v>
      </c>
      <c r="H21" s="4"/>
      <c r="I21" s="4" t="str">
        <f t="shared" si="0"/>
        <v>No</v>
      </c>
      <c r="J21" s="7">
        <v>1</v>
      </c>
    </row>
    <row r="22" spans="1:10" ht="36.75" customHeight="1" x14ac:dyDescent="0.25">
      <c r="A22" s="4"/>
      <c r="B22" s="5">
        <v>21</v>
      </c>
      <c r="C22" s="71" t="s">
        <v>55</v>
      </c>
      <c r="D22" s="54" t="str">
        <f>IF(OR(E22="",E22="(select option)"),"",IF(VLOOKUP(E22,DropDowns!B:D,3,0)=0,"",VLOOKUP(E22,DropDowns!B:D,3,0)))</f>
        <v/>
      </c>
      <c r="E22" s="101" t="s">
        <v>14</v>
      </c>
      <c r="F22" s="117"/>
      <c r="G22" s="95" t="s">
        <v>15</v>
      </c>
      <c r="H22" s="4"/>
      <c r="I22" s="4" t="str">
        <f t="shared" si="0"/>
        <v>No</v>
      </c>
      <c r="J22" s="7">
        <v>1</v>
      </c>
    </row>
    <row r="23" spans="1:10" x14ac:dyDescent="0.25">
      <c r="A23" s="4"/>
      <c r="B23" s="5">
        <v>22</v>
      </c>
      <c r="C23" s="56"/>
      <c r="D23" s="57" t="str">
        <f>IF(OR(E23="",E23="(select option)"),"",VLOOKUP(E23,DropDowns!C:D,2,0))</f>
        <v/>
      </c>
      <c r="E23" s="75"/>
      <c r="F23" s="118"/>
      <c r="G23" s="80"/>
      <c r="H23" s="4"/>
      <c r="I23" s="4"/>
    </row>
    <row r="24" spans="1:10" ht="30.75" customHeight="1" thickBot="1" x14ac:dyDescent="0.3">
      <c r="A24" s="4"/>
      <c r="B24" s="5">
        <v>23</v>
      </c>
      <c r="C24" s="15"/>
      <c r="D24" s="4" t="str">
        <f>IF(OR(E24="",E24="(select option)"),"",VLOOKUP(E24,DropDowns!C:D,2,0))</f>
        <v/>
      </c>
      <c r="E24" s="72"/>
      <c r="F24" s="92"/>
      <c r="G24" s="44"/>
      <c r="H24" s="4"/>
      <c r="I24" s="4"/>
    </row>
    <row r="25" spans="1:10" ht="15.75" thickBot="1" x14ac:dyDescent="0.3">
      <c r="A25" s="4"/>
      <c r="B25" s="5">
        <v>24</v>
      </c>
      <c r="C25" s="50" t="s">
        <v>32</v>
      </c>
      <c r="D25" s="51" t="str">
        <f>IF(COUNT(D27:D53)=0,"",ROUND(SUM(D27:D53)/COUNT(D27:D53),0))</f>
        <v/>
      </c>
      <c r="E25" s="73"/>
      <c r="F25" s="112"/>
      <c r="G25" s="78" t="str">
        <f>IFERROR(ROUND(SUM(G26:G47)/COUNT(G26:G47),0),"")</f>
        <v/>
      </c>
      <c r="H25" s="4"/>
      <c r="I25" s="4"/>
    </row>
    <row r="26" spans="1:10" ht="15" customHeight="1" x14ac:dyDescent="0.25">
      <c r="A26" s="4"/>
      <c r="B26" s="5">
        <v>25</v>
      </c>
      <c r="C26" s="131"/>
      <c r="D26" s="132" t="str">
        <f>IF(OR(E26="",E26="(select option)"),"",VLOOKUP(E26,DropDowns!C:D,2,0))</f>
        <v/>
      </c>
      <c r="E26" s="141"/>
      <c r="F26" s="142"/>
      <c r="G26" s="143"/>
      <c r="H26" s="4"/>
      <c r="I26" s="4"/>
    </row>
    <row r="27" spans="1:10" x14ac:dyDescent="0.25">
      <c r="A27" s="4"/>
      <c r="B27" s="5">
        <v>26</v>
      </c>
      <c r="C27" s="70" t="s">
        <v>56</v>
      </c>
      <c r="D27" s="52" t="str">
        <f>IF(OR(E27="",E27="(select option)"),"",VLOOKUP(E27,DropDowns!C:D,2,0))</f>
        <v/>
      </c>
      <c r="E27" s="74"/>
      <c r="F27" s="114"/>
      <c r="G27" s="79"/>
      <c r="H27" s="4"/>
      <c r="I27" s="4"/>
    </row>
    <row r="28" spans="1:10" ht="39.75" customHeight="1" x14ac:dyDescent="0.25">
      <c r="A28" s="4"/>
      <c r="B28" s="5">
        <v>27</v>
      </c>
      <c r="C28" s="97" t="s">
        <v>57</v>
      </c>
      <c r="D28" s="54" t="str">
        <f>IF(OR(E28="",E28="(select option)"),"",IF(VLOOKUP(E28,DropDowns!B:D,3,0)=0,"",VLOOKUP(E28,DropDowns!B:D,3,0)))</f>
        <v/>
      </c>
      <c r="E28" s="66" t="s">
        <v>14</v>
      </c>
      <c r="F28" s="115"/>
      <c r="G28" s="67" t="s">
        <v>15</v>
      </c>
      <c r="H28" s="4"/>
      <c r="I28" s="4" t="str">
        <f t="shared" ref="I28:I52" si="1">IF(OR(AND(D28&lt;3,E28&lt;&gt;"N/A" ),AND(G28&gt;1,G28&lt;&gt;"(select level)",E28&lt;&gt;"N/A")),"Yes","No")</f>
        <v>No</v>
      </c>
      <c r="J28" s="7">
        <v>2</v>
      </c>
    </row>
    <row r="29" spans="1:10" ht="39.75" customHeight="1" x14ac:dyDescent="0.25">
      <c r="A29" s="4"/>
      <c r="B29" s="5">
        <v>28</v>
      </c>
      <c r="C29" s="53" t="s">
        <v>58</v>
      </c>
      <c r="D29" s="54" t="str">
        <f>IF(OR(E29="",E29="(select option)"),"",IF(VLOOKUP(E29,DropDowns!B:D,3,0)=0,"",VLOOKUP(E29,DropDowns!B:D,3,0)))</f>
        <v/>
      </c>
      <c r="E29" s="42" t="s">
        <v>14</v>
      </c>
      <c r="F29" s="116"/>
      <c r="G29" s="43" t="s">
        <v>15</v>
      </c>
      <c r="H29" s="4"/>
      <c r="I29" s="4" t="str">
        <f t="shared" si="1"/>
        <v>No</v>
      </c>
      <c r="J29" s="7">
        <v>2</v>
      </c>
    </row>
    <row r="30" spans="1:10" ht="39.75" customHeight="1" x14ac:dyDescent="0.25">
      <c r="A30" s="4"/>
      <c r="B30" s="5">
        <v>29</v>
      </c>
      <c r="C30" s="53" t="s">
        <v>59</v>
      </c>
      <c r="D30" s="54" t="str">
        <f>IF(OR(E30="",E30="(select option)"),"",IF(VLOOKUP(E30,DropDowns!B:D,3,0)=0,"",VLOOKUP(E30,DropDowns!B:D,3,0)))</f>
        <v/>
      </c>
      <c r="E30" s="42" t="s">
        <v>14</v>
      </c>
      <c r="F30" s="116"/>
      <c r="G30" s="43" t="s">
        <v>15</v>
      </c>
      <c r="H30" s="4"/>
      <c r="I30" s="4" t="str">
        <f t="shared" si="1"/>
        <v>No</v>
      </c>
      <c r="J30" s="7">
        <v>2</v>
      </c>
    </row>
    <row r="31" spans="1:10" ht="39.75" customHeight="1" x14ac:dyDescent="0.25">
      <c r="A31" s="4"/>
      <c r="B31" s="5">
        <v>30</v>
      </c>
      <c r="C31" s="53" t="s">
        <v>60</v>
      </c>
      <c r="D31" s="54" t="str">
        <f>IF(OR(E31="",E31="(select option)"),"",IF(VLOOKUP(E31,DropDowns!B:D,3,0)=0,"",VLOOKUP(E31,DropDowns!B:D,3,0)))</f>
        <v/>
      </c>
      <c r="E31" s="42" t="s">
        <v>14</v>
      </c>
      <c r="F31" s="116"/>
      <c r="G31" s="43" t="s">
        <v>15</v>
      </c>
      <c r="H31" s="4"/>
      <c r="I31" s="4" t="str">
        <f t="shared" si="1"/>
        <v>No</v>
      </c>
      <c r="J31" s="7">
        <v>2</v>
      </c>
    </row>
    <row r="32" spans="1:10" ht="39.75" customHeight="1" x14ac:dyDescent="0.25">
      <c r="A32" s="4"/>
      <c r="B32" s="5">
        <v>31</v>
      </c>
      <c r="C32" s="53" t="s">
        <v>61</v>
      </c>
      <c r="D32" s="54" t="str">
        <f>IF(OR(E32="",E32="(select option)"),"",IF(VLOOKUP(E32,DropDowns!B:D,3,0)=0,"",VLOOKUP(E32,DropDowns!B:D,3,0)))</f>
        <v/>
      </c>
      <c r="E32" s="42" t="s">
        <v>14</v>
      </c>
      <c r="F32" s="116"/>
      <c r="G32" s="43" t="s">
        <v>15</v>
      </c>
      <c r="H32" s="4"/>
      <c r="I32" s="4" t="str">
        <f t="shared" si="1"/>
        <v>No</v>
      </c>
      <c r="J32" s="7">
        <v>2</v>
      </c>
    </row>
    <row r="33" spans="1:10" ht="39.75" customHeight="1" x14ac:dyDescent="0.25">
      <c r="A33" s="4"/>
      <c r="B33" s="5">
        <v>32</v>
      </c>
      <c r="C33" s="53" t="s">
        <v>62</v>
      </c>
      <c r="D33" s="54" t="str">
        <f>IF(OR(E33="",E33="(select option)"),"",IF(VLOOKUP(E33,DropDowns!B:D,3,0)=0,"",VLOOKUP(E33,DropDowns!B:D,3,0)))</f>
        <v/>
      </c>
      <c r="E33" s="42" t="s">
        <v>14</v>
      </c>
      <c r="F33" s="116"/>
      <c r="G33" s="43" t="s">
        <v>15</v>
      </c>
      <c r="H33" s="4"/>
      <c r="I33" s="4" t="str">
        <f t="shared" si="1"/>
        <v>No</v>
      </c>
      <c r="J33" s="7">
        <v>2</v>
      </c>
    </row>
    <row r="34" spans="1:10" ht="39.75" customHeight="1" x14ac:dyDescent="0.25">
      <c r="A34" s="4"/>
      <c r="B34" s="5">
        <v>33</v>
      </c>
      <c r="C34" s="53" t="s">
        <v>63</v>
      </c>
      <c r="D34" s="54" t="str">
        <f>IF(OR(E34="",E34="(select option)"),"",IF(VLOOKUP(E34,DropDowns!B:D,3,0)=0,"",VLOOKUP(E34,DropDowns!B:D,3,0)))</f>
        <v/>
      </c>
      <c r="E34" s="42" t="s">
        <v>14</v>
      </c>
      <c r="F34" s="116"/>
      <c r="G34" s="43" t="s">
        <v>15</v>
      </c>
      <c r="H34" s="4"/>
      <c r="I34" s="4" t="str">
        <f t="shared" si="1"/>
        <v>No</v>
      </c>
      <c r="J34" s="7">
        <v>2</v>
      </c>
    </row>
    <row r="35" spans="1:10" ht="39.75" customHeight="1" x14ac:dyDescent="0.25">
      <c r="A35" s="4"/>
      <c r="B35" s="5">
        <v>34</v>
      </c>
      <c r="C35" s="53" t="s">
        <v>64</v>
      </c>
      <c r="D35" s="54" t="str">
        <f>IF(OR(E35="",E35="(select option)"),"",IF(VLOOKUP(E35,DropDowns!B:D,3,0)=0,"",VLOOKUP(E35,DropDowns!B:D,3,0)))</f>
        <v/>
      </c>
      <c r="E35" s="42" t="s">
        <v>14</v>
      </c>
      <c r="F35" s="116"/>
      <c r="G35" s="43" t="s">
        <v>15</v>
      </c>
      <c r="H35" s="4"/>
      <c r="I35" s="4" t="str">
        <f t="shared" si="1"/>
        <v>No</v>
      </c>
      <c r="J35" s="7">
        <v>2</v>
      </c>
    </row>
    <row r="36" spans="1:10" ht="39.75" customHeight="1" x14ac:dyDescent="0.25">
      <c r="A36" s="4"/>
      <c r="B36" s="5">
        <v>35</v>
      </c>
      <c r="C36" s="53" t="s">
        <v>65</v>
      </c>
      <c r="D36" s="54" t="str">
        <f>IF(OR(E36="",E36="(select option)"),"",IF(VLOOKUP(E36,DropDowns!B:D,3,0)=0,"",VLOOKUP(E36,DropDowns!B:D,3,0)))</f>
        <v/>
      </c>
      <c r="E36" s="101" t="s">
        <v>14</v>
      </c>
      <c r="F36" s="116"/>
      <c r="G36" s="43" t="s">
        <v>15</v>
      </c>
      <c r="H36" s="4"/>
      <c r="I36" s="4" t="str">
        <f t="shared" si="1"/>
        <v>No</v>
      </c>
      <c r="J36" s="7">
        <v>2</v>
      </c>
    </row>
    <row r="37" spans="1:10" ht="39.75" customHeight="1" x14ac:dyDescent="0.25">
      <c r="A37" s="4"/>
      <c r="B37" s="5">
        <v>36</v>
      </c>
      <c r="C37" s="53" t="s">
        <v>66</v>
      </c>
      <c r="D37" s="54" t="str">
        <f>IF(OR(E37="",E37="(select option)"),"",IF(VLOOKUP(E37,DropDowns!B:D,3,0)=0,"",VLOOKUP(E37,DropDowns!B:D,3,0)))</f>
        <v/>
      </c>
      <c r="E37" s="42" t="s">
        <v>14</v>
      </c>
      <c r="F37" s="116"/>
      <c r="G37" s="43" t="s">
        <v>15</v>
      </c>
      <c r="H37" s="4"/>
      <c r="I37" s="4" t="str">
        <f t="shared" si="1"/>
        <v>No</v>
      </c>
      <c r="J37" s="7">
        <v>2</v>
      </c>
    </row>
    <row r="38" spans="1:10" ht="39.75" customHeight="1" x14ac:dyDescent="0.25">
      <c r="A38" s="4"/>
      <c r="B38" s="5">
        <v>37</v>
      </c>
      <c r="C38" s="53" t="s">
        <v>67</v>
      </c>
      <c r="D38" s="54" t="str">
        <f>IF(OR(E38="",E38="(select option)"),"",IF(VLOOKUP(E38,DropDowns!B:D,3,0)=0,"",VLOOKUP(E38,DropDowns!B:D,3,0)))</f>
        <v/>
      </c>
      <c r="E38" s="42" t="s">
        <v>14</v>
      </c>
      <c r="F38" s="116"/>
      <c r="G38" s="43" t="s">
        <v>15</v>
      </c>
      <c r="H38" s="4"/>
      <c r="I38" s="4" t="str">
        <f t="shared" si="1"/>
        <v>No</v>
      </c>
      <c r="J38" s="7">
        <v>2</v>
      </c>
    </row>
    <row r="39" spans="1:10" ht="39.75" customHeight="1" x14ac:dyDescent="0.25">
      <c r="A39" s="4"/>
      <c r="B39" s="5">
        <v>38</v>
      </c>
      <c r="C39" s="99" t="s">
        <v>68</v>
      </c>
      <c r="D39" s="54" t="str">
        <f>IF(OR(E39="",E39="(select option)"),"",IF(VLOOKUP(E39,DropDowns!B:D,3,0)=0,"",VLOOKUP(E39,DropDowns!B:D,3,0)))</f>
        <v/>
      </c>
      <c r="E39" s="101" t="s">
        <v>14</v>
      </c>
      <c r="F39" s="117"/>
      <c r="G39" s="95" t="s">
        <v>15</v>
      </c>
      <c r="H39" s="4"/>
      <c r="I39" s="4" t="str">
        <f t="shared" si="1"/>
        <v>No</v>
      </c>
      <c r="J39" s="7">
        <v>2</v>
      </c>
    </row>
    <row r="40" spans="1:10" x14ac:dyDescent="0.25">
      <c r="A40" s="4"/>
      <c r="B40" s="5">
        <v>39</v>
      </c>
      <c r="C40" s="56"/>
      <c r="D40" s="57" t="str">
        <f>IF(OR(E40="",E40="(select option)"),"",VLOOKUP(E40,DropDowns!C:D,2,0))</f>
        <v/>
      </c>
      <c r="E40" s="75"/>
      <c r="F40" s="118"/>
      <c r="G40" s="80"/>
      <c r="H40" s="4"/>
      <c r="I40" s="4" t="str">
        <f t="shared" si="1"/>
        <v>No</v>
      </c>
      <c r="J40" s="7">
        <v>2</v>
      </c>
    </row>
    <row r="41" spans="1:10" x14ac:dyDescent="0.25">
      <c r="A41" s="4"/>
      <c r="B41" s="5">
        <v>40</v>
      </c>
      <c r="C41" s="100"/>
      <c r="D41" s="88" t="str">
        <f>IF(OR(E41="",E41="(select option)"),"",VLOOKUP(E41,DropDowns!C:D,2,0))</f>
        <v/>
      </c>
      <c r="E41" s="76"/>
      <c r="F41" s="113"/>
      <c r="G41" s="90"/>
      <c r="H41" s="4"/>
      <c r="I41" s="4" t="str">
        <f t="shared" si="1"/>
        <v>No</v>
      </c>
      <c r="J41" s="7">
        <v>2</v>
      </c>
    </row>
    <row r="42" spans="1:10" x14ac:dyDescent="0.25">
      <c r="A42" s="4"/>
      <c r="B42" s="5">
        <v>41</v>
      </c>
      <c r="C42" s="70" t="s">
        <v>69</v>
      </c>
      <c r="D42" s="58" t="str">
        <f>IF(OR(E42="",E42="(select option)"),"",VLOOKUP(E42,DropDowns!C:D,2,0))</f>
        <v/>
      </c>
      <c r="E42" s="74"/>
      <c r="F42" s="114"/>
      <c r="G42" s="79"/>
      <c r="H42" s="4"/>
      <c r="I42" s="4" t="str">
        <f t="shared" si="1"/>
        <v>No</v>
      </c>
      <c r="J42" s="7">
        <v>2</v>
      </c>
    </row>
    <row r="43" spans="1:10" ht="36" customHeight="1" x14ac:dyDescent="0.25">
      <c r="A43" s="4"/>
      <c r="B43" s="5">
        <v>42</v>
      </c>
      <c r="C43" s="65" t="s">
        <v>70</v>
      </c>
      <c r="D43" s="54" t="str">
        <f>IF(OR(E43="",E43="(select option)"),"",IF(VLOOKUP(E43,DropDowns!B:D,3,0)=0,"",VLOOKUP(E43,DropDowns!B:D,3,0)))</f>
        <v/>
      </c>
      <c r="E43" s="66" t="s">
        <v>14</v>
      </c>
      <c r="F43" s="115"/>
      <c r="G43" s="67" t="s">
        <v>15</v>
      </c>
      <c r="H43" s="4"/>
      <c r="I43" s="4" t="str">
        <f t="shared" si="1"/>
        <v>No</v>
      </c>
      <c r="J43" s="7">
        <v>2</v>
      </c>
    </row>
    <row r="44" spans="1:10" ht="36" customHeight="1" x14ac:dyDescent="0.25">
      <c r="A44" s="4"/>
      <c r="B44" s="5">
        <v>43</v>
      </c>
      <c r="C44" s="55" t="s">
        <v>71</v>
      </c>
      <c r="D44" s="54" t="str">
        <f>IF(OR(E44="",E44="(select option)"),"",IF(VLOOKUP(E44,DropDowns!B:D,3,0)=0,"",VLOOKUP(E44,DropDowns!B:D,3,0)))</f>
        <v/>
      </c>
      <c r="E44" s="42" t="s">
        <v>14</v>
      </c>
      <c r="F44" s="116"/>
      <c r="G44" s="43" t="s">
        <v>15</v>
      </c>
      <c r="H44" s="4"/>
      <c r="I44" s="4" t="str">
        <f t="shared" si="1"/>
        <v>No</v>
      </c>
      <c r="J44" s="7">
        <v>2</v>
      </c>
    </row>
    <row r="45" spans="1:10" ht="36" customHeight="1" x14ac:dyDescent="0.25">
      <c r="A45" s="4"/>
      <c r="B45" s="5">
        <v>44</v>
      </c>
      <c r="C45" s="55" t="s">
        <v>72</v>
      </c>
      <c r="D45" s="54" t="str">
        <f>IF(OR(E45="",E45="(select option)"),"",IF(VLOOKUP(E45,DropDowns!B:D,3,0)=0,"",VLOOKUP(E45,DropDowns!B:D,3,0)))</f>
        <v/>
      </c>
      <c r="E45" s="101" t="s">
        <v>14</v>
      </c>
      <c r="F45" s="116"/>
      <c r="G45" s="43" t="s">
        <v>15</v>
      </c>
      <c r="H45" s="4"/>
      <c r="I45" s="4" t="str">
        <f t="shared" si="1"/>
        <v>No</v>
      </c>
      <c r="J45" s="7">
        <v>2</v>
      </c>
    </row>
    <row r="46" spans="1:10" ht="36" customHeight="1" x14ac:dyDescent="0.25">
      <c r="A46" s="4"/>
      <c r="B46" s="5">
        <v>45</v>
      </c>
      <c r="C46" s="99" t="s">
        <v>73</v>
      </c>
      <c r="D46" s="54" t="str">
        <f>IF(OR(E46="",E46="(select option)"),"",IF(VLOOKUP(E46,DropDowns!B:D,3,0)=0,"",VLOOKUP(E46,DropDowns!B:D,3,0)))</f>
        <v/>
      </c>
      <c r="E46" s="101" t="s">
        <v>14</v>
      </c>
      <c r="F46" s="117"/>
      <c r="G46" s="95" t="s">
        <v>15</v>
      </c>
      <c r="H46" s="4"/>
      <c r="I46" s="4" t="str">
        <f t="shared" si="1"/>
        <v>No</v>
      </c>
      <c r="J46" s="7">
        <v>2</v>
      </c>
    </row>
    <row r="47" spans="1:10" x14ac:dyDescent="0.25">
      <c r="A47" s="4"/>
      <c r="B47" s="5">
        <v>46</v>
      </c>
      <c r="C47" s="56"/>
      <c r="D47" s="59" t="str">
        <f>IF(OR(E47="",E47="(select option)"),"",VLOOKUP(E47,DropDowns!C:D,2,0))</f>
        <v/>
      </c>
      <c r="E47" s="75"/>
      <c r="F47" s="118"/>
      <c r="G47" s="80"/>
      <c r="H47" s="4"/>
      <c r="I47" s="4" t="str">
        <f t="shared" si="1"/>
        <v>No</v>
      </c>
      <c r="J47" s="7">
        <v>2</v>
      </c>
    </row>
    <row r="48" spans="1:10" x14ac:dyDescent="0.25">
      <c r="A48" s="4"/>
      <c r="B48" s="5">
        <v>47</v>
      </c>
      <c r="C48" s="100"/>
      <c r="D48" s="88" t="str">
        <f>IF(OR(E48="",E48="(select option)"),"",VLOOKUP(E48,DropDowns!C:D,2,0))</f>
        <v/>
      </c>
      <c r="E48" s="76"/>
      <c r="F48" s="113"/>
      <c r="G48" s="90"/>
      <c r="H48" s="4"/>
      <c r="I48" s="4" t="str">
        <f t="shared" si="1"/>
        <v>No</v>
      </c>
      <c r="J48" s="7">
        <v>2</v>
      </c>
    </row>
    <row r="49" spans="1:10" x14ac:dyDescent="0.25">
      <c r="A49" s="4"/>
      <c r="B49" s="5">
        <v>48</v>
      </c>
      <c r="C49" s="70" t="s">
        <v>74</v>
      </c>
      <c r="D49" s="58" t="str">
        <f>IF(OR(E49="",E49="(select option)"),"",VLOOKUP(E49,DropDowns!C:D,2,0))</f>
        <v/>
      </c>
      <c r="E49" s="74"/>
      <c r="F49" s="114"/>
      <c r="G49" s="79"/>
      <c r="H49" s="4"/>
      <c r="I49" s="4" t="str">
        <f t="shared" si="1"/>
        <v>No</v>
      </c>
      <c r="J49" s="7">
        <v>2</v>
      </c>
    </row>
    <row r="50" spans="1:10" ht="37.5" customHeight="1" x14ac:dyDescent="0.25">
      <c r="A50" s="4"/>
      <c r="B50" s="5">
        <v>49</v>
      </c>
      <c r="C50" s="65" t="s">
        <v>75</v>
      </c>
      <c r="D50" s="54" t="str">
        <f>IF(OR(E50="",E50="(select option)"),"",IF(VLOOKUP(E50,DropDowns!B:D,3,0)=0,"",VLOOKUP(E50,DropDowns!B:D,3,0)))</f>
        <v/>
      </c>
      <c r="E50" s="66" t="s">
        <v>14</v>
      </c>
      <c r="F50" s="115"/>
      <c r="G50" s="67" t="s">
        <v>15</v>
      </c>
      <c r="H50" s="4"/>
      <c r="I50" s="4" t="str">
        <f t="shared" si="1"/>
        <v>No</v>
      </c>
      <c r="J50" s="7">
        <v>2</v>
      </c>
    </row>
    <row r="51" spans="1:10" ht="37.5" customHeight="1" x14ac:dyDescent="0.25">
      <c r="A51" s="4"/>
      <c r="B51" s="5">
        <v>50</v>
      </c>
      <c r="C51" s="55" t="s">
        <v>76</v>
      </c>
      <c r="D51" s="54" t="str">
        <f>IF(OR(E51="",E51="(select option)"),"",IF(VLOOKUP(E51,DropDowns!B:D,3,0)=0,"",VLOOKUP(E51,DropDowns!B:D,3,0)))</f>
        <v/>
      </c>
      <c r="E51" s="101" t="s">
        <v>14</v>
      </c>
      <c r="F51" s="116"/>
      <c r="G51" s="43" t="s">
        <v>15</v>
      </c>
      <c r="H51" s="4"/>
      <c r="I51" s="4" t="str">
        <f t="shared" si="1"/>
        <v>No</v>
      </c>
      <c r="J51" s="7">
        <v>2</v>
      </c>
    </row>
    <row r="52" spans="1:10" ht="37.5" customHeight="1" x14ac:dyDescent="0.25">
      <c r="A52" s="4"/>
      <c r="B52" s="5">
        <v>51</v>
      </c>
      <c r="C52" s="99" t="s">
        <v>93</v>
      </c>
      <c r="D52" s="54" t="str">
        <f>IF(OR(E52="",E52="(select option)"),"",IF(VLOOKUP(E52,DropDowns!B:D,3,0)=0,"",VLOOKUP(E52,DropDowns!B:D,3,0)))</f>
        <v/>
      </c>
      <c r="E52" s="101" t="s">
        <v>14</v>
      </c>
      <c r="F52" s="117"/>
      <c r="G52" s="95" t="s">
        <v>15</v>
      </c>
      <c r="H52" s="4"/>
      <c r="I52" s="4" t="str">
        <f t="shared" si="1"/>
        <v>No</v>
      </c>
      <c r="J52" s="7">
        <v>2</v>
      </c>
    </row>
    <row r="53" spans="1:10" x14ac:dyDescent="0.25">
      <c r="A53" s="4"/>
      <c r="B53" s="5">
        <v>52</v>
      </c>
      <c r="C53" s="56"/>
      <c r="D53" s="59" t="str">
        <f>IF(OR(E53="",E53="(select option)"),"",VLOOKUP(E53,DropDowns!C:D,2,0))</f>
        <v/>
      </c>
      <c r="E53" s="75"/>
      <c r="F53" s="118"/>
      <c r="G53" s="80"/>
      <c r="H53" s="4"/>
      <c r="I53" s="4"/>
    </row>
    <row r="54" spans="1:10" ht="31.5" customHeight="1" thickBot="1" x14ac:dyDescent="0.3">
      <c r="A54" s="4"/>
      <c r="B54" s="5">
        <v>53</v>
      </c>
      <c r="C54" s="15"/>
      <c r="D54" s="4" t="str">
        <f>IF(OR(E54="",E54="(select option)"),"",VLOOKUP(E54,DropDowns!C:D,2,0))</f>
        <v/>
      </c>
      <c r="E54" s="72"/>
      <c r="F54" s="92"/>
      <c r="G54" s="44"/>
      <c r="H54" s="4"/>
      <c r="I54" s="4"/>
    </row>
    <row r="55" spans="1:10" ht="15.75" thickBot="1" x14ac:dyDescent="0.3">
      <c r="A55" s="4"/>
      <c r="B55" s="5">
        <v>54</v>
      </c>
      <c r="C55" s="50" t="s">
        <v>33</v>
      </c>
      <c r="D55" s="51" t="str">
        <f>IF(COUNT(D57:D82)=0,"",ROUND(SUM(D57:D82)/COUNT(D57:D82),0))</f>
        <v/>
      </c>
      <c r="E55" s="73"/>
      <c r="F55" s="112"/>
      <c r="G55" s="78" t="str">
        <f>IFERROR(ROUND(SUM(G56:G82)/COUNT(G56:G82),0),"")</f>
        <v/>
      </c>
      <c r="H55" s="4"/>
      <c r="I55" s="4"/>
    </row>
    <row r="56" spans="1:10" ht="15" customHeight="1" x14ac:dyDescent="0.25">
      <c r="A56" s="4"/>
      <c r="B56" s="5">
        <v>55</v>
      </c>
      <c r="C56" s="131"/>
      <c r="D56" s="132" t="str">
        <f>IF(OR(E56="",E56="(select option)"),"",VLOOKUP(E56,DropDowns!C:D,2,0))</f>
        <v/>
      </c>
      <c r="E56" s="141"/>
      <c r="F56" s="142"/>
      <c r="G56" s="143"/>
      <c r="H56" s="4"/>
      <c r="I56" s="4"/>
    </row>
    <row r="57" spans="1:10" x14ac:dyDescent="0.25">
      <c r="A57" s="4"/>
      <c r="B57" s="5">
        <v>56</v>
      </c>
      <c r="C57" s="70" t="s">
        <v>77</v>
      </c>
      <c r="D57" s="58" t="str">
        <f>IF(OR(E57="",E57="(select option)"),"",VLOOKUP(E57,DropDowns!C:D,2,0))</f>
        <v/>
      </c>
      <c r="E57" s="74"/>
      <c r="F57" s="114"/>
      <c r="G57" s="79"/>
      <c r="H57" s="4"/>
      <c r="I57" s="4"/>
    </row>
    <row r="58" spans="1:10" ht="40.5" customHeight="1" x14ac:dyDescent="0.25">
      <c r="A58" s="4"/>
      <c r="B58" s="5">
        <v>57</v>
      </c>
      <c r="C58" s="97" t="s">
        <v>94</v>
      </c>
      <c r="D58" s="54" t="str">
        <f>IF(OR(E58="",E58="(select option)"),"",IF(VLOOKUP(E58,DropDowns!B:D,3,0)=0,"",VLOOKUP(E58,DropDowns!B:D,3,0)))</f>
        <v/>
      </c>
      <c r="E58" s="66" t="s">
        <v>14</v>
      </c>
      <c r="F58" s="115"/>
      <c r="G58" s="67" t="s">
        <v>15</v>
      </c>
      <c r="H58" s="4"/>
      <c r="I58" s="4" t="str">
        <f t="shared" ref="I58:I81" si="2">IF(OR(AND(D58&lt;3,E58&lt;&gt;"N/A" ),AND(G58&gt;1,G58&lt;&gt;"(select level)",E58&lt;&gt;"N/A")),"Yes","No")</f>
        <v>No</v>
      </c>
      <c r="J58" s="7">
        <v>3</v>
      </c>
    </row>
    <row r="59" spans="1:10" ht="40.5" customHeight="1" x14ac:dyDescent="0.25">
      <c r="A59" s="4"/>
      <c r="B59" s="5">
        <v>58</v>
      </c>
      <c r="C59" s="53" t="s">
        <v>95</v>
      </c>
      <c r="D59" s="54" t="str">
        <f>IF(OR(E59="",E59="(select option)"),"",IF(VLOOKUP(E59,DropDowns!B:D,3,0)=0,"",VLOOKUP(E59,DropDowns!B:D,3,0)))</f>
        <v/>
      </c>
      <c r="E59" s="42" t="s">
        <v>14</v>
      </c>
      <c r="F59" s="116"/>
      <c r="G59" s="43" t="s">
        <v>15</v>
      </c>
      <c r="H59" s="4"/>
      <c r="I59" s="4" t="str">
        <f t="shared" si="2"/>
        <v>No</v>
      </c>
      <c r="J59" s="7">
        <v>3</v>
      </c>
    </row>
    <row r="60" spans="1:10" ht="40.5" customHeight="1" x14ac:dyDescent="0.25">
      <c r="A60" s="4"/>
      <c r="B60" s="5">
        <v>59</v>
      </c>
      <c r="C60" s="53" t="s">
        <v>96</v>
      </c>
      <c r="D60" s="54" t="str">
        <f>IF(OR(E60="",E60="(select option)"),"",IF(VLOOKUP(E60,DropDowns!B:D,3,0)=0,"",VLOOKUP(E60,DropDowns!B:D,3,0)))</f>
        <v/>
      </c>
      <c r="E60" s="42" t="s">
        <v>14</v>
      </c>
      <c r="F60" s="116"/>
      <c r="G60" s="43" t="s">
        <v>15</v>
      </c>
      <c r="H60" s="4"/>
      <c r="I60" s="4" t="str">
        <f t="shared" si="2"/>
        <v>No</v>
      </c>
      <c r="J60" s="7">
        <v>3</v>
      </c>
    </row>
    <row r="61" spans="1:10" ht="40.5" customHeight="1" x14ac:dyDescent="0.25">
      <c r="A61" s="4"/>
      <c r="B61" s="5">
        <v>60</v>
      </c>
      <c r="C61" s="53" t="s">
        <v>97</v>
      </c>
      <c r="D61" s="54" t="str">
        <f>IF(OR(E61="",E61="(select option)"),"",IF(VLOOKUP(E61,DropDowns!B:D,3,0)=0,"",VLOOKUP(E61,DropDowns!B:D,3,0)))</f>
        <v/>
      </c>
      <c r="E61" s="42" t="s">
        <v>14</v>
      </c>
      <c r="F61" s="116"/>
      <c r="G61" s="43" t="s">
        <v>15</v>
      </c>
      <c r="H61" s="4"/>
      <c r="I61" s="4" t="str">
        <f t="shared" si="2"/>
        <v>No</v>
      </c>
      <c r="J61" s="7">
        <v>3</v>
      </c>
    </row>
    <row r="62" spans="1:10" ht="40.5" customHeight="1" x14ac:dyDescent="0.25">
      <c r="A62" s="4"/>
      <c r="B62" s="5">
        <v>61</v>
      </c>
      <c r="C62" s="53" t="s">
        <v>98</v>
      </c>
      <c r="D62" s="54" t="str">
        <f>IF(OR(E62="",E62="(select option)"),"",IF(VLOOKUP(E62,DropDowns!B:D,3,0)=0,"",VLOOKUP(E62,DropDowns!B:D,3,0)))</f>
        <v/>
      </c>
      <c r="E62" s="42" t="s">
        <v>14</v>
      </c>
      <c r="F62" s="116"/>
      <c r="G62" s="95" t="s">
        <v>15</v>
      </c>
      <c r="H62" s="4"/>
      <c r="I62" s="4" t="str">
        <f t="shared" si="2"/>
        <v>No</v>
      </c>
      <c r="J62" s="7">
        <v>3</v>
      </c>
    </row>
    <row r="63" spans="1:10" ht="40.5" customHeight="1" x14ac:dyDescent="0.25">
      <c r="A63" s="4"/>
      <c r="B63" s="5">
        <v>62</v>
      </c>
      <c r="C63" s="53" t="s">
        <v>99</v>
      </c>
      <c r="D63" s="54" t="str">
        <f>IF(OR(E63="",E63="(select option)"),"",IF(VLOOKUP(E63,DropDowns!B:D,3,0)=0,"",VLOOKUP(E63,DropDowns!B:D,3,0)))</f>
        <v/>
      </c>
      <c r="E63" s="42" t="s">
        <v>14</v>
      </c>
      <c r="F63" s="116"/>
      <c r="G63" s="43" t="s">
        <v>15</v>
      </c>
      <c r="H63" s="4"/>
      <c r="I63" s="4" t="str">
        <f t="shared" si="2"/>
        <v>No</v>
      </c>
      <c r="J63" s="7">
        <v>3</v>
      </c>
    </row>
    <row r="64" spans="1:10" ht="40.5" customHeight="1" x14ac:dyDescent="0.25">
      <c r="A64" s="4"/>
      <c r="B64" s="5">
        <v>63</v>
      </c>
      <c r="C64" s="53" t="s">
        <v>100</v>
      </c>
      <c r="D64" s="54" t="str">
        <f>IF(OR(E64="",E64="(select option)"),"",IF(VLOOKUP(E64,DropDowns!B:D,3,0)=0,"",VLOOKUP(E64,DropDowns!B:D,3,0)))</f>
        <v/>
      </c>
      <c r="E64" s="42" t="s">
        <v>14</v>
      </c>
      <c r="F64" s="116"/>
      <c r="G64" s="95" t="s">
        <v>15</v>
      </c>
      <c r="H64" s="4"/>
      <c r="I64" s="4" t="str">
        <f t="shared" si="2"/>
        <v>No</v>
      </c>
      <c r="J64" s="7">
        <v>3</v>
      </c>
    </row>
    <row r="65" spans="1:10" ht="40.5" customHeight="1" x14ac:dyDescent="0.25">
      <c r="A65" s="4"/>
      <c r="B65" s="5">
        <v>64</v>
      </c>
      <c r="C65" s="55" t="s">
        <v>101</v>
      </c>
      <c r="D65" s="54" t="str">
        <f>IF(OR(E65="",E65="(select option)"),"",IF(VLOOKUP(E65,DropDowns!B:D,3,0)=0,"",VLOOKUP(E65,DropDowns!B:D,3,0)))</f>
        <v/>
      </c>
      <c r="E65" s="42" t="s">
        <v>14</v>
      </c>
      <c r="F65" s="116"/>
      <c r="G65" s="43" t="s">
        <v>15</v>
      </c>
      <c r="H65" s="4"/>
      <c r="I65" s="4" t="str">
        <f t="shared" si="2"/>
        <v>No</v>
      </c>
      <c r="J65" s="7">
        <v>3</v>
      </c>
    </row>
    <row r="66" spans="1:10" ht="40.5" customHeight="1" x14ac:dyDescent="0.25">
      <c r="A66" s="4"/>
      <c r="B66" s="5">
        <v>65</v>
      </c>
      <c r="C66" s="55" t="s">
        <v>102</v>
      </c>
      <c r="D66" s="54" t="str">
        <f>IF(OR(E66="",E66="(select option)"),"",IF(VLOOKUP(E66,DropDowns!B:D,3,0)=0,"",VLOOKUP(E66,DropDowns!B:D,3,0)))</f>
        <v/>
      </c>
      <c r="E66" s="42" t="s">
        <v>14</v>
      </c>
      <c r="F66" s="116"/>
      <c r="G66" s="43" t="s">
        <v>15</v>
      </c>
      <c r="H66" s="4"/>
      <c r="I66" s="4" t="str">
        <f t="shared" si="2"/>
        <v>No</v>
      </c>
      <c r="J66" s="7">
        <v>3</v>
      </c>
    </row>
    <row r="67" spans="1:10" ht="40.5" customHeight="1" x14ac:dyDescent="0.25">
      <c r="A67" s="4"/>
      <c r="B67" s="5">
        <v>66</v>
      </c>
      <c r="C67" s="55" t="s">
        <v>103</v>
      </c>
      <c r="D67" s="54" t="str">
        <f>IF(OR(E67="",E67="(select option)"),"",IF(VLOOKUP(E67,DropDowns!B:D,3,0)=0,"",VLOOKUP(E67,DropDowns!B:D,3,0)))</f>
        <v/>
      </c>
      <c r="E67" s="42" t="s">
        <v>14</v>
      </c>
      <c r="F67" s="116"/>
      <c r="G67" s="43" t="s">
        <v>15</v>
      </c>
      <c r="H67" s="4"/>
      <c r="I67" s="4" t="str">
        <f t="shared" si="2"/>
        <v>No</v>
      </c>
      <c r="J67" s="7">
        <v>3</v>
      </c>
    </row>
    <row r="68" spans="1:10" ht="40.5" customHeight="1" x14ac:dyDescent="0.25">
      <c r="A68" s="4"/>
      <c r="B68" s="5">
        <v>67</v>
      </c>
      <c r="C68" s="55" t="s">
        <v>104</v>
      </c>
      <c r="D68" s="54" t="str">
        <f>IF(OR(E68="",E68="(select option)"),"",IF(VLOOKUP(E68,DropDowns!B:D,3,0)=0,"",VLOOKUP(E68,DropDowns!B:D,3,0)))</f>
        <v/>
      </c>
      <c r="E68" s="42" t="s">
        <v>14</v>
      </c>
      <c r="F68" s="116"/>
      <c r="G68" s="43" t="s">
        <v>15</v>
      </c>
      <c r="H68" s="4"/>
      <c r="I68" s="4" t="str">
        <f t="shared" si="2"/>
        <v>No</v>
      </c>
      <c r="J68" s="7">
        <v>3</v>
      </c>
    </row>
    <row r="69" spans="1:10" ht="40.5" customHeight="1" x14ac:dyDescent="0.25">
      <c r="A69" s="4"/>
      <c r="B69" s="5">
        <v>68</v>
      </c>
      <c r="C69" s="55" t="s">
        <v>105</v>
      </c>
      <c r="D69" s="54" t="str">
        <f>IF(OR(E69="",E69="(select option)"),"",IF(VLOOKUP(E69,DropDowns!B:D,3,0)=0,"",VLOOKUP(E69,DropDowns!B:D,3,0)))</f>
        <v/>
      </c>
      <c r="E69" s="42" t="s">
        <v>14</v>
      </c>
      <c r="F69" s="116"/>
      <c r="G69" s="43" t="s">
        <v>15</v>
      </c>
      <c r="H69" s="4"/>
      <c r="I69" s="4" t="str">
        <f t="shared" si="2"/>
        <v>No</v>
      </c>
      <c r="J69" s="7">
        <v>3</v>
      </c>
    </row>
    <row r="70" spans="1:10" ht="40.5" customHeight="1" x14ac:dyDescent="0.25">
      <c r="A70" s="4"/>
      <c r="B70" s="5">
        <v>69</v>
      </c>
      <c r="C70" s="71" t="s">
        <v>106</v>
      </c>
      <c r="D70" s="54" t="str">
        <f>IF(OR(E70="",E70="(select option)"),"",IF(VLOOKUP(E70,DropDowns!B:D,3,0)=0,"",VLOOKUP(E70,DropDowns!B:D,3,0)))</f>
        <v/>
      </c>
      <c r="E70" s="101" t="s">
        <v>14</v>
      </c>
      <c r="F70" s="117"/>
      <c r="G70" s="95" t="s">
        <v>15</v>
      </c>
      <c r="H70" s="4"/>
      <c r="I70" s="4" t="str">
        <f t="shared" si="2"/>
        <v>No</v>
      </c>
      <c r="J70" s="7">
        <v>3</v>
      </c>
    </row>
    <row r="71" spans="1:10" x14ac:dyDescent="0.25">
      <c r="A71" s="4"/>
      <c r="B71" s="5">
        <v>70</v>
      </c>
      <c r="C71" s="56"/>
      <c r="D71" s="57" t="str">
        <f>IF(OR(E71="",E71="(select option)"),"",VLOOKUP(E71,DropDowns!C:D,2,0))</f>
        <v/>
      </c>
      <c r="E71" s="75"/>
      <c r="F71" s="118"/>
      <c r="G71" s="80"/>
      <c r="H71" s="4"/>
      <c r="I71" s="4" t="str">
        <f t="shared" si="2"/>
        <v>No</v>
      </c>
      <c r="J71" s="7">
        <v>3</v>
      </c>
    </row>
    <row r="72" spans="1:10" x14ac:dyDescent="0.25">
      <c r="A72" s="4"/>
      <c r="B72" s="5">
        <v>71</v>
      </c>
      <c r="C72" s="100"/>
      <c r="D72" s="88" t="str">
        <f>IF(OR(E72="",E72="(select option)"),"",VLOOKUP(E72,DropDowns!C:D,2,0))</f>
        <v/>
      </c>
      <c r="E72" s="76"/>
      <c r="F72" s="113"/>
      <c r="G72" s="90"/>
      <c r="H72" s="4"/>
      <c r="I72" s="4" t="str">
        <f t="shared" si="2"/>
        <v>No</v>
      </c>
      <c r="J72" s="7">
        <v>3</v>
      </c>
    </row>
    <row r="73" spans="1:10" x14ac:dyDescent="0.25">
      <c r="A73" s="4"/>
      <c r="B73" s="5">
        <v>72</v>
      </c>
      <c r="C73" s="70" t="s">
        <v>78</v>
      </c>
      <c r="D73" s="58" t="str">
        <f>IF(OR(E73="",E73="(select option)"),"",VLOOKUP(E73,DropDowns!C:D,2,0))</f>
        <v/>
      </c>
      <c r="E73" s="74"/>
      <c r="F73" s="114"/>
      <c r="G73" s="79"/>
      <c r="H73" s="4"/>
      <c r="I73" s="4" t="str">
        <f t="shared" si="2"/>
        <v>No</v>
      </c>
      <c r="J73" s="7">
        <v>3</v>
      </c>
    </row>
    <row r="74" spans="1:10" ht="40.5" customHeight="1" x14ac:dyDescent="0.25">
      <c r="A74" s="4"/>
      <c r="B74" s="5">
        <v>73</v>
      </c>
      <c r="C74" s="97" t="s">
        <v>107</v>
      </c>
      <c r="D74" s="54" t="str">
        <f>IF(OR(E74="",E74="(select option)"),"",IF(VLOOKUP(E74,DropDowns!B:D,3,0)=0,"",VLOOKUP(E74,DropDowns!B:D,3,0)))</f>
        <v/>
      </c>
      <c r="E74" s="66" t="s">
        <v>14</v>
      </c>
      <c r="F74" s="115"/>
      <c r="G74" s="67" t="s">
        <v>15</v>
      </c>
      <c r="H74" s="4"/>
      <c r="I74" s="4" t="str">
        <f t="shared" si="2"/>
        <v>No</v>
      </c>
      <c r="J74" s="7">
        <v>3</v>
      </c>
    </row>
    <row r="75" spans="1:10" ht="40.5" customHeight="1" x14ac:dyDescent="0.25">
      <c r="A75" s="4"/>
      <c r="B75" s="5">
        <v>74</v>
      </c>
      <c r="C75" s="53" t="s">
        <v>108</v>
      </c>
      <c r="D75" s="54" t="str">
        <f>IF(OR(E75="",E75="(select option)"),"",IF(VLOOKUP(E75,DropDowns!B:D,3,0)=0,"",VLOOKUP(E75,DropDowns!B:D,3,0)))</f>
        <v/>
      </c>
      <c r="E75" s="42" t="s">
        <v>14</v>
      </c>
      <c r="F75" s="116"/>
      <c r="G75" s="43" t="s">
        <v>15</v>
      </c>
      <c r="H75" s="4"/>
      <c r="I75" s="4" t="str">
        <f t="shared" si="2"/>
        <v>No</v>
      </c>
      <c r="J75" s="7">
        <v>3</v>
      </c>
    </row>
    <row r="76" spans="1:10" ht="40.5" customHeight="1" x14ac:dyDescent="0.25">
      <c r="A76" s="4"/>
      <c r="B76" s="5">
        <v>75</v>
      </c>
      <c r="C76" s="53" t="s">
        <v>109</v>
      </c>
      <c r="D76" s="54" t="str">
        <f>IF(OR(E76="",E76="(select option)"),"",IF(VLOOKUP(E76,DropDowns!B:D,3,0)=0,"",VLOOKUP(E76,DropDowns!B:D,3,0)))</f>
        <v/>
      </c>
      <c r="E76" s="42" t="s">
        <v>14</v>
      </c>
      <c r="F76" s="116"/>
      <c r="G76" s="43" t="s">
        <v>15</v>
      </c>
      <c r="H76" s="4"/>
      <c r="I76" s="4" t="str">
        <f t="shared" si="2"/>
        <v>No</v>
      </c>
      <c r="J76" s="7">
        <v>3</v>
      </c>
    </row>
    <row r="77" spans="1:10" ht="40.5" customHeight="1" x14ac:dyDescent="0.25">
      <c r="A77" s="4"/>
      <c r="B77" s="5">
        <v>76</v>
      </c>
      <c r="C77" s="53" t="s">
        <v>110</v>
      </c>
      <c r="D77" s="54" t="str">
        <f>IF(OR(E77="",E77="(select option)"),"",IF(VLOOKUP(E77,DropDowns!B:D,3,0)=0,"",VLOOKUP(E77,DropDowns!B:D,3,0)))</f>
        <v/>
      </c>
      <c r="E77" s="42" t="s">
        <v>14</v>
      </c>
      <c r="F77" s="116"/>
      <c r="G77" s="95" t="s">
        <v>15</v>
      </c>
      <c r="H77" s="4"/>
      <c r="I77" s="4" t="str">
        <f t="shared" si="2"/>
        <v>No</v>
      </c>
      <c r="J77" s="7">
        <v>3</v>
      </c>
    </row>
    <row r="78" spans="1:10" ht="40.5" customHeight="1" x14ac:dyDescent="0.25">
      <c r="A78" s="4"/>
      <c r="B78" s="5">
        <v>77</v>
      </c>
      <c r="C78" s="53" t="s">
        <v>111</v>
      </c>
      <c r="D78" s="54" t="str">
        <f>IF(OR(E78="",E78="(select option)"),"",IF(VLOOKUP(E78,DropDowns!B:D,3,0)=0,"",VLOOKUP(E78,DropDowns!B:D,3,0)))</f>
        <v/>
      </c>
      <c r="E78" s="42" t="s">
        <v>14</v>
      </c>
      <c r="F78" s="116"/>
      <c r="G78" s="43" t="s">
        <v>15</v>
      </c>
      <c r="H78" s="4"/>
      <c r="I78" s="4" t="str">
        <f t="shared" si="2"/>
        <v>No</v>
      </c>
      <c r="J78" s="7">
        <v>3</v>
      </c>
    </row>
    <row r="79" spans="1:10" ht="40.5" customHeight="1" x14ac:dyDescent="0.25">
      <c r="A79" s="4"/>
      <c r="B79" s="5">
        <v>78</v>
      </c>
      <c r="C79" s="53" t="s">
        <v>112</v>
      </c>
      <c r="D79" s="54" t="str">
        <f>IF(OR(E79="",E79="(select option)"),"",IF(VLOOKUP(E79,DropDowns!B:D,3,0)=0,"",VLOOKUP(E79,DropDowns!B:D,3,0)))</f>
        <v/>
      </c>
      <c r="E79" s="42" t="s">
        <v>14</v>
      </c>
      <c r="F79" s="116"/>
      <c r="G79" s="43" t="s">
        <v>15</v>
      </c>
      <c r="H79" s="4"/>
      <c r="I79" s="4" t="str">
        <f t="shared" si="2"/>
        <v>No</v>
      </c>
      <c r="J79" s="7">
        <v>3</v>
      </c>
    </row>
    <row r="80" spans="1:10" ht="40.5" customHeight="1" x14ac:dyDescent="0.25">
      <c r="A80" s="4"/>
      <c r="B80" s="5">
        <v>79</v>
      </c>
      <c r="C80" s="53" t="s">
        <v>113</v>
      </c>
      <c r="D80" s="54" t="str">
        <f>IF(OR(E80="",E80="(select option)"),"",IF(VLOOKUP(E80,DropDowns!B:D,3,0)=0,"",VLOOKUP(E80,DropDowns!B:D,3,0)))</f>
        <v/>
      </c>
      <c r="E80" s="42" t="s">
        <v>14</v>
      </c>
      <c r="F80" s="116"/>
      <c r="G80" s="95" t="s">
        <v>15</v>
      </c>
      <c r="H80" s="4"/>
      <c r="I80" s="4" t="str">
        <f t="shared" si="2"/>
        <v>No</v>
      </c>
      <c r="J80" s="7">
        <v>3</v>
      </c>
    </row>
    <row r="81" spans="1:10" ht="40.5" customHeight="1" x14ac:dyDescent="0.25">
      <c r="A81" s="4"/>
      <c r="B81" s="5">
        <v>80</v>
      </c>
      <c r="C81" s="71" t="s">
        <v>114</v>
      </c>
      <c r="D81" s="54" t="str">
        <f>IF(OR(E81="",E81="(select option)"),"",IF(VLOOKUP(E81,DropDowns!B:D,3,0)=0,"",VLOOKUP(E81,DropDowns!B:D,3,0)))</f>
        <v/>
      </c>
      <c r="E81" s="101" t="s">
        <v>14</v>
      </c>
      <c r="F81" s="117"/>
      <c r="G81" s="95" t="s">
        <v>15</v>
      </c>
      <c r="H81" s="4"/>
      <c r="I81" s="4" t="str">
        <f t="shared" si="2"/>
        <v>No</v>
      </c>
      <c r="J81" s="7">
        <v>3</v>
      </c>
    </row>
    <row r="82" spans="1:10" x14ac:dyDescent="0.25">
      <c r="A82" s="4"/>
      <c r="B82" s="5">
        <v>81</v>
      </c>
      <c r="C82" s="56"/>
      <c r="D82" s="59"/>
      <c r="E82" s="75"/>
      <c r="F82" s="118"/>
      <c r="G82" s="80"/>
      <c r="H82" s="4"/>
      <c r="I82" s="4"/>
    </row>
    <row r="83" spans="1:10" ht="27" customHeight="1" thickBot="1" x14ac:dyDescent="0.3">
      <c r="A83" s="4"/>
      <c r="B83" s="5">
        <v>82</v>
      </c>
      <c r="C83" s="15"/>
      <c r="D83" s="4" t="str">
        <f>IF(OR(E83="",E83="(select option)"),"",VLOOKUP(E83,DropDowns!C:D,2,0))</f>
        <v/>
      </c>
      <c r="E83" s="72"/>
      <c r="F83" s="92"/>
      <c r="G83" s="44"/>
      <c r="H83" s="4"/>
      <c r="I83" s="4"/>
    </row>
    <row r="84" spans="1:10" ht="15.75" thickBot="1" x14ac:dyDescent="0.3">
      <c r="A84" s="4"/>
      <c r="B84" s="5">
        <v>83</v>
      </c>
      <c r="C84" s="50" t="s">
        <v>34</v>
      </c>
      <c r="D84" s="51" t="str">
        <f>IF(COUNT(D86:D95)=0,"",ROUND(SUM(D86:D95)/COUNT(D86:D95),0))</f>
        <v/>
      </c>
      <c r="E84" s="73"/>
      <c r="F84" s="112"/>
      <c r="G84" s="78" t="str">
        <f>IFERROR(ROUND(SUM(G85:G95)/COUNT(G85:G95),0),"")</f>
        <v/>
      </c>
      <c r="H84" s="4"/>
      <c r="I84" s="4"/>
    </row>
    <row r="85" spans="1:10" ht="15" customHeight="1" x14ac:dyDescent="0.25">
      <c r="A85" s="4"/>
      <c r="B85" s="5">
        <v>84</v>
      </c>
      <c r="C85" s="131"/>
      <c r="D85" s="132" t="str">
        <f>IF(OR(E85="",E85="(select option)"),"",VLOOKUP(E85,DropDowns!C:D,2,0))</f>
        <v/>
      </c>
      <c r="E85" s="141"/>
      <c r="F85" s="142"/>
      <c r="G85" s="143"/>
      <c r="H85" s="4"/>
      <c r="I85" s="4"/>
    </row>
    <row r="86" spans="1:10" x14ac:dyDescent="0.25">
      <c r="A86" s="4"/>
      <c r="B86" s="5">
        <v>85</v>
      </c>
      <c r="C86" s="70" t="s">
        <v>79</v>
      </c>
      <c r="D86" s="52" t="str">
        <f>IF(OR(E86="",E86="(select option)"),"",VLOOKUP(E86,DropDowns!C:D,2,0))</f>
        <v/>
      </c>
      <c r="E86" s="74"/>
      <c r="F86" s="114"/>
      <c r="G86" s="79"/>
      <c r="H86" s="4"/>
      <c r="I86" s="4"/>
    </row>
    <row r="87" spans="1:10" ht="74.25" customHeight="1" x14ac:dyDescent="0.25">
      <c r="A87" s="4"/>
      <c r="B87" s="5">
        <v>86</v>
      </c>
      <c r="C87" s="65" t="s">
        <v>115</v>
      </c>
      <c r="D87" s="54" t="str">
        <f>IF(OR(E87="",E87="(select option)"),"",IF(VLOOKUP(E87,DropDowns!B:D,3,0)=0,"",VLOOKUP(E87,DropDowns!B:D,3,0)))</f>
        <v/>
      </c>
      <c r="E87" s="42" t="s">
        <v>14</v>
      </c>
      <c r="F87" s="115"/>
      <c r="G87" s="43" t="s">
        <v>15</v>
      </c>
      <c r="H87" s="4"/>
      <c r="I87" s="4" t="str">
        <f t="shared" ref="I87:I94" si="3">IF(OR(AND(D87&lt;3,E87&lt;&gt;"N/A" ),AND(G87&gt;1,G87&lt;&gt;"(select level)",E87&lt;&gt;"N/A")),"Yes","No")</f>
        <v>No</v>
      </c>
      <c r="J87" s="6">
        <v>4</v>
      </c>
    </row>
    <row r="88" spans="1:10" ht="59.25" customHeight="1" x14ac:dyDescent="0.25">
      <c r="A88" s="4"/>
      <c r="B88" s="5">
        <v>87</v>
      </c>
      <c r="C88" s="53" t="s">
        <v>116</v>
      </c>
      <c r="D88" s="54" t="str">
        <f>IF(OR(E88="",E88="(select option)"),"",IF(VLOOKUP(E88,DropDowns!B:D,3,0)=0,"",VLOOKUP(E88,DropDowns!B:D,3,0)))</f>
        <v/>
      </c>
      <c r="E88" s="42" t="s">
        <v>14</v>
      </c>
      <c r="F88" s="116"/>
      <c r="G88" s="43" t="s">
        <v>15</v>
      </c>
      <c r="H88" s="4"/>
      <c r="I88" s="4" t="str">
        <f t="shared" si="3"/>
        <v>No</v>
      </c>
      <c r="J88" s="6">
        <v>4</v>
      </c>
    </row>
    <row r="89" spans="1:10" ht="59.25" customHeight="1" x14ac:dyDescent="0.25">
      <c r="A89" s="4"/>
      <c r="B89" s="5">
        <v>88</v>
      </c>
      <c r="C89" s="55" t="s">
        <v>117</v>
      </c>
      <c r="D89" s="54" t="str">
        <f>IF(OR(E89="",E89="(select option)"),"",IF(VLOOKUP(E89,DropDowns!B:D,3,0)=0,"",VLOOKUP(E89,DropDowns!B:D,3,0)))</f>
        <v/>
      </c>
      <c r="E89" s="42" t="s">
        <v>14</v>
      </c>
      <c r="F89" s="116"/>
      <c r="G89" s="43" t="s">
        <v>15</v>
      </c>
      <c r="H89" s="4"/>
      <c r="I89" s="4" t="str">
        <f t="shared" si="3"/>
        <v>No</v>
      </c>
      <c r="J89" s="6">
        <v>4</v>
      </c>
    </row>
    <row r="90" spans="1:10" ht="59.25" customHeight="1" x14ac:dyDescent="0.25">
      <c r="A90" s="4"/>
      <c r="B90" s="5">
        <v>89</v>
      </c>
      <c r="C90" s="55" t="s">
        <v>118</v>
      </c>
      <c r="D90" s="54" t="str">
        <f>IF(OR(E90="",E90="(select option)"),"",IF(VLOOKUP(E90,DropDowns!B:D,3,0)=0,"",VLOOKUP(E90,DropDowns!B:D,3,0)))</f>
        <v/>
      </c>
      <c r="E90" s="42" t="s">
        <v>14</v>
      </c>
      <c r="F90" s="116"/>
      <c r="G90" s="43" t="s">
        <v>15</v>
      </c>
      <c r="H90" s="4"/>
      <c r="I90" s="4" t="str">
        <f t="shared" si="3"/>
        <v>No</v>
      </c>
      <c r="J90" s="6">
        <v>4</v>
      </c>
    </row>
    <row r="91" spans="1:10" ht="59.25" customHeight="1" x14ac:dyDescent="0.25">
      <c r="A91" s="4"/>
      <c r="B91" s="5">
        <v>90</v>
      </c>
      <c r="C91" s="55" t="s">
        <v>119</v>
      </c>
      <c r="D91" s="54" t="str">
        <f>IF(OR(E91="",E91="(select option)"),"",IF(VLOOKUP(E91,DropDowns!B:D,3,0)=0,"",VLOOKUP(E91,DropDowns!B:D,3,0)))</f>
        <v/>
      </c>
      <c r="E91" s="42" t="s">
        <v>14</v>
      </c>
      <c r="F91" s="116"/>
      <c r="G91" s="43" t="s">
        <v>15</v>
      </c>
      <c r="H91" s="4"/>
      <c r="I91" s="4" t="str">
        <f t="shared" si="3"/>
        <v>No</v>
      </c>
      <c r="J91" s="6">
        <v>4</v>
      </c>
    </row>
    <row r="92" spans="1:10" ht="59.25" customHeight="1" x14ac:dyDescent="0.25">
      <c r="A92" s="4"/>
      <c r="B92" s="5">
        <v>91</v>
      </c>
      <c r="C92" s="55" t="s">
        <v>120</v>
      </c>
      <c r="D92" s="54" t="str">
        <f>IF(OR(E92="",E92="(select option)"),"",IF(VLOOKUP(E92,DropDowns!B:D,3,0)=0,"",VLOOKUP(E92,DropDowns!B:D,3,0)))</f>
        <v/>
      </c>
      <c r="E92" s="42" t="s">
        <v>14</v>
      </c>
      <c r="F92" s="116"/>
      <c r="G92" s="43" t="s">
        <v>15</v>
      </c>
      <c r="H92" s="4"/>
      <c r="I92" s="4" t="str">
        <f t="shared" si="3"/>
        <v>No</v>
      </c>
      <c r="J92" s="6">
        <v>4</v>
      </c>
    </row>
    <row r="93" spans="1:10" ht="59.25" customHeight="1" x14ac:dyDescent="0.25">
      <c r="A93" s="4"/>
      <c r="B93" s="5">
        <v>92</v>
      </c>
      <c r="C93" s="55" t="s">
        <v>121</v>
      </c>
      <c r="D93" s="54" t="str">
        <f>IF(OR(E93="",E93="(select option)"),"",IF(VLOOKUP(E93,DropDowns!B:D,3,0)=0,"",VLOOKUP(E93,DropDowns!B:D,3,0)))</f>
        <v/>
      </c>
      <c r="E93" s="42" t="s">
        <v>14</v>
      </c>
      <c r="F93" s="116"/>
      <c r="G93" s="43" t="s">
        <v>15</v>
      </c>
      <c r="H93" s="4"/>
      <c r="I93" s="4" t="str">
        <f t="shared" si="3"/>
        <v>No</v>
      </c>
      <c r="J93" s="6">
        <v>4</v>
      </c>
    </row>
    <row r="94" spans="1:10" ht="59.25" customHeight="1" x14ac:dyDescent="0.25">
      <c r="A94" s="4"/>
      <c r="B94" s="5">
        <v>93</v>
      </c>
      <c r="C94" s="71" t="s">
        <v>122</v>
      </c>
      <c r="D94" s="54" t="str">
        <f>IF(OR(E94="",E94="(select option)"),"",IF(VLOOKUP(E94,DropDowns!B:D,3,0)=0,"",VLOOKUP(E94,DropDowns!B:D,3,0)))</f>
        <v/>
      </c>
      <c r="E94" s="101" t="s">
        <v>14</v>
      </c>
      <c r="F94" s="117"/>
      <c r="G94" s="95" t="s">
        <v>15</v>
      </c>
      <c r="H94" s="4"/>
      <c r="I94" s="4" t="str">
        <f t="shared" si="3"/>
        <v>No</v>
      </c>
      <c r="J94" s="6">
        <v>4</v>
      </c>
    </row>
    <row r="95" spans="1:10" x14ac:dyDescent="0.25">
      <c r="A95" s="4"/>
      <c r="B95" s="5">
        <v>94</v>
      </c>
      <c r="C95" s="56"/>
      <c r="D95" s="57" t="str">
        <f>IF(OR(E95="",E95="(select option)"),"",VLOOKUP(E95,DropDowns!C:D,2,0))</f>
        <v/>
      </c>
      <c r="E95" s="75"/>
      <c r="F95" s="118"/>
      <c r="G95" s="80"/>
      <c r="H95" s="4"/>
      <c r="I95" s="4"/>
    </row>
    <row r="96" spans="1:10" ht="31.5" customHeight="1" thickBot="1" x14ac:dyDescent="0.3">
      <c r="A96" s="4"/>
      <c r="B96" s="5">
        <v>95</v>
      </c>
      <c r="C96" s="15"/>
      <c r="D96" s="4" t="str">
        <f>IF(OR(E96="",E96="(select option)"),"",VLOOKUP(E96,DropDowns!C:D,2,0))</f>
        <v/>
      </c>
      <c r="E96" s="72"/>
      <c r="F96" s="92"/>
      <c r="G96" s="44"/>
      <c r="H96" s="4"/>
      <c r="I96" s="4"/>
    </row>
    <row r="97" spans="1:10" ht="15.75" thickBot="1" x14ac:dyDescent="0.3">
      <c r="A97" s="4"/>
      <c r="B97" s="5">
        <v>96</v>
      </c>
      <c r="C97" s="50" t="s">
        <v>35</v>
      </c>
      <c r="D97" s="51" t="str">
        <f>IF(COUNT(D100:D118)=0,"",ROUND(SUM(D100:D118)/COUNT(D100:D118),0))</f>
        <v/>
      </c>
      <c r="E97" s="73"/>
      <c r="F97" s="112"/>
      <c r="G97" s="78" t="str">
        <f>IFERROR(ROUND(SUM(G98:G118)/COUNT(G98:G118),0),"")</f>
        <v/>
      </c>
      <c r="H97" s="4"/>
      <c r="I97" s="4"/>
    </row>
    <row r="98" spans="1:10" ht="15" customHeight="1" x14ac:dyDescent="0.25">
      <c r="A98" s="4"/>
      <c r="B98" s="5">
        <v>97</v>
      </c>
      <c r="C98" s="131"/>
      <c r="D98" s="132" t="str">
        <f>IF(OR(E98="",E98="(select option)"),"",VLOOKUP(E98,DropDowns!C:D,2,0))</f>
        <v/>
      </c>
      <c r="E98" s="141"/>
      <c r="F98" s="142"/>
      <c r="G98" s="143"/>
      <c r="H98" s="4"/>
      <c r="I98" s="4"/>
    </row>
    <row r="99" spans="1:10" ht="15" customHeight="1" x14ac:dyDescent="0.25">
      <c r="A99" s="4"/>
      <c r="B99" s="5">
        <v>98</v>
      </c>
      <c r="C99" s="70" t="s">
        <v>80</v>
      </c>
      <c r="D99" s="68"/>
      <c r="E99" s="76"/>
      <c r="F99" s="113"/>
      <c r="G99" s="90"/>
      <c r="H99" s="4"/>
      <c r="I99" s="4"/>
    </row>
    <row r="100" spans="1:10" ht="49.5" customHeight="1" x14ac:dyDescent="0.25">
      <c r="A100" s="4"/>
      <c r="B100" s="5">
        <v>99</v>
      </c>
      <c r="C100" s="65" t="s">
        <v>123</v>
      </c>
      <c r="D100" s="54" t="str">
        <f>IF(OR(E100="",E100="(select option)"),"",IF(VLOOKUP(E100,DropDowns!B:D,3,0)=0,"",VLOOKUP(E100,DropDowns!B:D,3,0)))</f>
        <v/>
      </c>
      <c r="E100" s="66" t="s">
        <v>14</v>
      </c>
      <c r="F100" s="115"/>
      <c r="G100" s="67" t="s">
        <v>15</v>
      </c>
      <c r="H100" s="4"/>
      <c r="I100" s="4" t="str">
        <f t="shared" ref="I100:I117" si="4">IF(OR(AND(D100&lt;3,E100&lt;&gt;"N/A" ),AND(G100&gt;1,G100&lt;&gt;"(select level)",E100&lt;&gt;"N/A")),"Yes","No")</f>
        <v>No</v>
      </c>
      <c r="J100" s="7">
        <v>5</v>
      </c>
    </row>
    <row r="101" spans="1:10" ht="49.5" customHeight="1" x14ac:dyDescent="0.25">
      <c r="A101" s="4"/>
      <c r="B101" s="5">
        <v>100</v>
      </c>
      <c r="C101" s="55" t="s">
        <v>124</v>
      </c>
      <c r="D101" s="54" t="str">
        <f>IF(OR(E101="",E101="(select option)"),"",IF(VLOOKUP(E101,DropDowns!B:D,3,0)=0,"",VLOOKUP(E101,DropDowns!B:D,3,0)))</f>
        <v/>
      </c>
      <c r="E101" s="42" t="s">
        <v>14</v>
      </c>
      <c r="F101" s="116"/>
      <c r="G101" s="43" t="s">
        <v>15</v>
      </c>
      <c r="H101" s="4"/>
      <c r="I101" s="4" t="str">
        <f t="shared" si="4"/>
        <v>No</v>
      </c>
      <c r="J101" s="7">
        <v>5</v>
      </c>
    </row>
    <row r="102" spans="1:10" ht="49.5" customHeight="1" x14ac:dyDescent="0.25">
      <c r="A102" s="4"/>
      <c r="B102" s="5">
        <v>101</v>
      </c>
      <c r="C102" s="55" t="s">
        <v>125</v>
      </c>
      <c r="D102" s="54" t="str">
        <f>IF(OR(E102="",E102="(select option)"),"",IF(VLOOKUP(E102,DropDowns!B:D,3,0)=0,"",VLOOKUP(E102,DropDowns!B:D,3,0)))</f>
        <v/>
      </c>
      <c r="E102" s="42" t="s">
        <v>14</v>
      </c>
      <c r="F102" s="116"/>
      <c r="G102" s="43" t="s">
        <v>15</v>
      </c>
      <c r="H102" s="4"/>
      <c r="I102" s="4" t="str">
        <f t="shared" si="4"/>
        <v>No</v>
      </c>
      <c r="J102" s="7">
        <v>5</v>
      </c>
    </row>
    <row r="103" spans="1:10" ht="49.5" customHeight="1" x14ac:dyDescent="0.25">
      <c r="A103" s="4"/>
      <c r="B103" s="5">
        <v>102</v>
      </c>
      <c r="C103" s="55" t="s">
        <v>126</v>
      </c>
      <c r="D103" s="54" t="str">
        <f>IF(OR(E103="",E103="(select option)"),"",IF(VLOOKUP(E103,DropDowns!B:D,3,0)=0,"",VLOOKUP(E103,DropDowns!B:D,3,0)))</f>
        <v/>
      </c>
      <c r="E103" s="42" t="s">
        <v>14</v>
      </c>
      <c r="F103" s="116"/>
      <c r="G103" s="43" t="s">
        <v>15</v>
      </c>
      <c r="H103" s="4"/>
      <c r="I103" s="4" t="str">
        <f t="shared" si="4"/>
        <v>No</v>
      </c>
      <c r="J103" s="7">
        <v>5</v>
      </c>
    </row>
    <row r="104" spans="1:10" ht="49.5" customHeight="1" x14ac:dyDescent="0.25">
      <c r="A104" s="4"/>
      <c r="B104" s="5">
        <v>103</v>
      </c>
      <c r="C104" s="55" t="s">
        <v>127</v>
      </c>
      <c r="D104" s="54" t="str">
        <f>IF(OR(E104="",E104="(select option)"),"",IF(VLOOKUP(E104,DropDowns!B:D,3,0)=0,"",VLOOKUP(E104,DropDowns!B:D,3,0)))</f>
        <v/>
      </c>
      <c r="E104" s="42" t="s">
        <v>14</v>
      </c>
      <c r="F104" s="116"/>
      <c r="G104" s="43" t="s">
        <v>15</v>
      </c>
      <c r="H104" s="4"/>
      <c r="I104" s="4" t="str">
        <f t="shared" si="4"/>
        <v>No</v>
      </c>
      <c r="J104" s="7">
        <v>5</v>
      </c>
    </row>
    <row r="105" spans="1:10" ht="49.5" customHeight="1" x14ac:dyDescent="0.25">
      <c r="A105" s="4"/>
      <c r="B105" s="5">
        <v>104</v>
      </c>
      <c r="C105" s="55" t="s">
        <v>128</v>
      </c>
      <c r="D105" s="54" t="str">
        <f>IF(OR(E105="",E105="(select option)"),"",IF(VLOOKUP(E105,DropDowns!B:D,3,0)=0,"",VLOOKUP(E105,DropDowns!B:D,3,0)))</f>
        <v/>
      </c>
      <c r="E105" s="42" t="s">
        <v>14</v>
      </c>
      <c r="F105" s="116"/>
      <c r="G105" s="43" t="s">
        <v>15</v>
      </c>
      <c r="H105" s="4"/>
      <c r="I105" s="4" t="str">
        <f t="shared" si="4"/>
        <v>No</v>
      </c>
      <c r="J105" s="7">
        <v>5</v>
      </c>
    </row>
    <row r="106" spans="1:10" ht="49.5" customHeight="1" x14ac:dyDescent="0.25">
      <c r="A106" s="4"/>
      <c r="B106" s="5">
        <v>105</v>
      </c>
      <c r="C106" s="55" t="s">
        <v>129</v>
      </c>
      <c r="D106" s="54" t="str">
        <f>IF(OR(E106="",E106="(select option)"),"",IF(VLOOKUP(E106,DropDowns!B:D,3,0)=0,"",VLOOKUP(E106,DropDowns!B:D,3,0)))</f>
        <v/>
      </c>
      <c r="E106" s="42" t="s">
        <v>14</v>
      </c>
      <c r="F106" s="116"/>
      <c r="G106" s="43" t="s">
        <v>15</v>
      </c>
      <c r="H106" s="4"/>
      <c r="I106" s="4" t="str">
        <f t="shared" si="4"/>
        <v>No</v>
      </c>
      <c r="J106" s="7">
        <v>5</v>
      </c>
    </row>
    <row r="107" spans="1:10" ht="49.5" customHeight="1" x14ac:dyDescent="0.25">
      <c r="A107" s="4"/>
      <c r="B107" s="5">
        <v>106</v>
      </c>
      <c r="C107" s="55" t="s">
        <v>130</v>
      </c>
      <c r="D107" s="54" t="str">
        <f>IF(OR(E107="",E107="(select option)"),"",IF(VLOOKUP(E107,DropDowns!B:D,3,0)=0,"",VLOOKUP(E107,DropDowns!B:D,3,0)))</f>
        <v/>
      </c>
      <c r="E107" s="42" t="s">
        <v>14</v>
      </c>
      <c r="F107" s="116"/>
      <c r="G107" s="43" t="s">
        <v>15</v>
      </c>
      <c r="H107" s="4"/>
      <c r="I107" s="4" t="str">
        <f t="shared" si="4"/>
        <v>No</v>
      </c>
      <c r="J107" s="7">
        <v>5</v>
      </c>
    </row>
    <row r="108" spans="1:10" ht="49.5" customHeight="1" x14ac:dyDescent="0.25">
      <c r="A108" s="4"/>
      <c r="B108" s="5">
        <v>107</v>
      </c>
      <c r="C108" s="55" t="s">
        <v>131</v>
      </c>
      <c r="D108" s="54" t="str">
        <f>IF(OR(E108="",E108="(select option)"),"",IF(VLOOKUP(E108,DropDowns!B:D,3,0)=0,"",VLOOKUP(E108,DropDowns!B:D,3,0)))</f>
        <v/>
      </c>
      <c r="E108" s="42" t="s">
        <v>14</v>
      </c>
      <c r="F108" s="116"/>
      <c r="G108" s="43" t="s">
        <v>15</v>
      </c>
      <c r="H108" s="4"/>
      <c r="I108" s="4" t="str">
        <f t="shared" si="4"/>
        <v>No</v>
      </c>
      <c r="J108" s="7">
        <v>5</v>
      </c>
    </row>
    <row r="109" spans="1:10" ht="49.5" customHeight="1" x14ac:dyDescent="0.25">
      <c r="A109" s="4"/>
      <c r="B109" s="5">
        <v>108</v>
      </c>
      <c r="C109" s="55" t="s">
        <v>132</v>
      </c>
      <c r="D109" s="54" t="str">
        <f>IF(OR(E109="",E109="(select option)"),"",IF(VLOOKUP(E109,DropDowns!B:D,3,0)=0,"",VLOOKUP(E109,DropDowns!B:D,3,0)))</f>
        <v/>
      </c>
      <c r="E109" s="42" t="s">
        <v>14</v>
      </c>
      <c r="F109" s="116"/>
      <c r="G109" s="43" t="s">
        <v>15</v>
      </c>
      <c r="H109" s="4"/>
      <c r="I109" s="4" t="str">
        <f t="shared" si="4"/>
        <v>No</v>
      </c>
      <c r="J109" s="7">
        <v>5</v>
      </c>
    </row>
    <row r="110" spans="1:10" ht="49.5" customHeight="1" x14ac:dyDescent="0.25">
      <c r="A110" s="4"/>
      <c r="B110" s="5">
        <v>109</v>
      </c>
      <c r="C110" s="55" t="s">
        <v>133</v>
      </c>
      <c r="D110" s="54" t="str">
        <f>IF(OR(E110="",E110="(select option)"),"",IF(VLOOKUP(E110,DropDowns!B:D,3,0)=0,"",VLOOKUP(E110,DropDowns!B:D,3,0)))</f>
        <v/>
      </c>
      <c r="E110" s="42" t="s">
        <v>14</v>
      </c>
      <c r="F110" s="116"/>
      <c r="G110" s="43" t="s">
        <v>15</v>
      </c>
      <c r="H110" s="4"/>
      <c r="I110" s="4" t="str">
        <f t="shared" si="4"/>
        <v>No</v>
      </c>
      <c r="J110" s="7">
        <v>5</v>
      </c>
    </row>
    <row r="111" spans="1:10" ht="49.5" customHeight="1" x14ac:dyDescent="0.25">
      <c r="A111" s="4"/>
      <c r="B111" s="5">
        <v>110</v>
      </c>
      <c r="C111" s="55" t="s">
        <v>134</v>
      </c>
      <c r="D111" s="54" t="str">
        <f>IF(OR(E111="",E111="(select option)"),"",IF(VLOOKUP(E111,DropDowns!B:D,3,0)=0,"",VLOOKUP(E111,DropDowns!B:D,3,0)))</f>
        <v/>
      </c>
      <c r="E111" s="42" t="s">
        <v>14</v>
      </c>
      <c r="F111" s="116"/>
      <c r="G111" s="43" t="s">
        <v>15</v>
      </c>
      <c r="H111" s="4"/>
      <c r="I111" s="4" t="str">
        <f t="shared" si="4"/>
        <v>No</v>
      </c>
      <c r="J111" s="7">
        <v>5</v>
      </c>
    </row>
    <row r="112" spans="1:10" ht="49.5" customHeight="1" x14ac:dyDescent="0.25">
      <c r="A112" s="4"/>
      <c r="B112" s="5">
        <v>111</v>
      </c>
      <c r="C112" s="55" t="s">
        <v>135</v>
      </c>
      <c r="D112" s="54" t="str">
        <f>IF(OR(E112="",E112="(select option)"),"",IF(VLOOKUP(E112,DropDowns!B:D,3,0)=0,"",VLOOKUP(E112,DropDowns!B:D,3,0)))</f>
        <v/>
      </c>
      <c r="E112" s="42" t="s">
        <v>14</v>
      </c>
      <c r="F112" s="116"/>
      <c r="G112" s="43" t="s">
        <v>15</v>
      </c>
      <c r="H112" s="4"/>
      <c r="I112" s="4" t="str">
        <f t="shared" si="4"/>
        <v>No</v>
      </c>
      <c r="J112" s="7">
        <v>5</v>
      </c>
    </row>
    <row r="113" spans="1:10" ht="49.5" customHeight="1" x14ac:dyDescent="0.25">
      <c r="A113" s="4"/>
      <c r="B113" s="5">
        <v>112</v>
      </c>
      <c r="C113" s="55" t="s">
        <v>136</v>
      </c>
      <c r="D113" s="54" t="str">
        <f>IF(OR(E113="",E113="(select option)"),"",IF(VLOOKUP(E113,DropDowns!B:D,3,0)=0,"",VLOOKUP(E113,DropDowns!B:D,3,0)))</f>
        <v/>
      </c>
      <c r="E113" s="42" t="s">
        <v>14</v>
      </c>
      <c r="F113" s="116"/>
      <c r="G113" s="43" t="s">
        <v>15</v>
      </c>
      <c r="H113" s="4"/>
      <c r="I113" s="4" t="str">
        <f t="shared" si="4"/>
        <v>No</v>
      </c>
      <c r="J113" s="7">
        <v>5</v>
      </c>
    </row>
    <row r="114" spans="1:10" ht="49.5" customHeight="1" x14ac:dyDescent="0.25">
      <c r="A114" s="4"/>
      <c r="B114" s="5">
        <v>113</v>
      </c>
      <c r="C114" s="55" t="s">
        <v>137</v>
      </c>
      <c r="D114" s="54" t="str">
        <f>IF(OR(E114="",E114="(select option)"),"",IF(VLOOKUP(E114,DropDowns!B:D,3,0)=0,"",VLOOKUP(E114,DropDowns!B:D,3,0)))</f>
        <v/>
      </c>
      <c r="E114" s="42" t="s">
        <v>14</v>
      </c>
      <c r="F114" s="116"/>
      <c r="G114" s="43" t="s">
        <v>15</v>
      </c>
      <c r="H114" s="4"/>
      <c r="I114" s="4" t="str">
        <f t="shared" si="4"/>
        <v>No</v>
      </c>
      <c r="J114" s="7">
        <v>5</v>
      </c>
    </row>
    <row r="115" spans="1:10" ht="49.5" customHeight="1" x14ac:dyDescent="0.25">
      <c r="A115" s="4"/>
      <c r="B115" s="5">
        <v>114</v>
      </c>
      <c r="C115" s="55" t="s">
        <v>138</v>
      </c>
      <c r="D115" s="54" t="str">
        <f>IF(OR(E115="",E115="(select option)"),"",IF(VLOOKUP(E115,DropDowns!B:D,3,0)=0,"",VLOOKUP(E115,DropDowns!B:D,3,0)))</f>
        <v/>
      </c>
      <c r="E115" s="42" t="s">
        <v>14</v>
      </c>
      <c r="F115" s="116"/>
      <c r="G115" s="43" t="s">
        <v>15</v>
      </c>
      <c r="H115" s="4"/>
      <c r="I115" s="4" t="str">
        <f t="shared" si="4"/>
        <v>No</v>
      </c>
      <c r="J115" s="7">
        <v>5</v>
      </c>
    </row>
    <row r="116" spans="1:10" ht="49.5" customHeight="1" x14ac:dyDescent="0.25">
      <c r="A116" s="4"/>
      <c r="B116" s="5">
        <v>115</v>
      </c>
      <c r="C116" s="55" t="s">
        <v>139</v>
      </c>
      <c r="D116" s="54" t="str">
        <f>IF(OR(E116="",E116="(select option)"),"",IF(VLOOKUP(E116,DropDowns!B:D,3,0)=0,"",VLOOKUP(E116,DropDowns!B:D,3,0)))</f>
        <v/>
      </c>
      <c r="E116" s="42" t="s">
        <v>14</v>
      </c>
      <c r="F116" s="116"/>
      <c r="G116" s="43" t="s">
        <v>15</v>
      </c>
      <c r="H116" s="4"/>
      <c r="I116" s="4" t="str">
        <f t="shared" si="4"/>
        <v>No</v>
      </c>
      <c r="J116" s="7">
        <v>5</v>
      </c>
    </row>
    <row r="117" spans="1:10" ht="49.5" customHeight="1" x14ac:dyDescent="0.25">
      <c r="A117" s="4"/>
      <c r="B117" s="5">
        <v>116</v>
      </c>
      <c r="C117" s="99" t="s">
        <v>140</v>
      </c>
      <c r="D117" s="54" t="str">
        <f>IF(OR(E117="",E117="(select option)"),"",IF(VLOOKUP(E117,DropDowns!B:D,3,0)=0,"",VLOOKUP(E117,DropDowns!B:D,3,0)))</f>
        <v/>
      </c>
      <c r="E117" s="101" t="s">
        <v>14</v>
      </c>
      <c r="F117" s="117"/>
      <c r="G117" s="95" t="s">
        <v>15</v>
      </c>
      <c r="H117" s="4"/>
      <c r="I117" s="4" t="str">
        <f t="shared" si="4"/>
        <v>No</v>
      </c>
      <c r="J117" s="7">
        <v>5</v>
      </c>
    </row>
    <row r="118" spans="1:10" x14ac:dyDescent="0.25">
      <c r="A118" s="4"/>
      <c r="B118" s="5">
        <v>117</v>
      </c>
      <c r="C118" s="56"/>
      <c r="D118" s="57" t="str">
        <f>IF(OR(E118="",E118="(select option)"),"",VLOOKUP(E118,DropDowns!C:D,2,0))</f>
        <v/>
      </c>
      <c r="E118" s="75"/>
      <c r="F118" s="118"/>
      <c r="G118" s="80"/>
      <c r="H118" s="4"/>
      <c r="I118" s="4"/>
    </row>
    <row r="119" spans="1:10" ht="36.75" customHeight="1" thickBot="1" x14ac:dyDescent="0.3">
      <c r="A119" s="4"/>
      <c r="B119" s="5">
        <v>118</v>
      </c>
      <c r="C119" s="15"/>
      <c r="D119" s="4" t="str">
        <f>IF(OR(E119="",E119="(select option)"),"",VLOOKUP(E119,DropDowns!C:D,2,0))</f>
        <v/>
      </c>
      <c r="E119" s="72"/>
      <c r="F119" s="92"/>
      <c r="G119" s="44"/>
      <c r="H119" s="4"/>
      <c r="I119" s="4"/>
    </row>
    <row r="120" spans="1:10" ht="15.75" thickBot="1" x14ac:dyDescent="0.3">
      <c r="A120" s="4"/>
      <c r="B120" s="5">
        <v>119</v>
      </c>
      <c r="C120" s="50" t="s">
        <v>36</v>
      </c>
      <c r="D120" s="51" t="str">
        <f>IF(COUNT(D122:D143)=0,"",ROUND(SUM(D122:D143)/COUNT(D122:D143),0))</f>
        <v/>
      </c>
      <c r="E120" s="73"/>
      <c r="F120" s="112"/>
      <c r="G120" s="78" t="str">
        <f>IFERROR(ROUND(SUM(G121:G143)/COUNT(G121:G143),0),"")</f>
        <v/>
      </c>
      <c r="H120" s="4"/>
      <c r="I120" s="4"/>
    </row>
    <row r="121" spans="1:10" ht="15" customHeight="1" x14ac:dyDescent="0.25">
      <c r="A121" s="4"/>
      <c r="B121" s="5">
        <v>120</v>
      </c>
      <c r="C121" s="131"/>
      <c r="D121" s="132" t="str">
        <f>IF(OR(E121="",E121="(select option)"),"",VLOOKUP(E121,DropDowns!C:D,2,0))</f>
        <v/>
      </c>
      <c r="E121" s="141"/>
      <c r="F121" s="142"/>
      <c r="G121" s="143"/>
      <c r="H121" s="4"/>
      <c r="I121" s="4"/>
    </row>
    <row r="122" spans="1:10" x14ac:dyDescent="0.25">
      <c r="A122" s="4"/>
      <c r="B122" s="5">
        <v>121</v>
      </c>
      <c r="C122" s="70" t="s">
        <v>81</v>
      </c>
      <c r="D122" s="52" t="str">
        <f>IF(OR(E122="",E122="(select option)"),"",VLOOKUP(E122,DropDowns!C:D,2,0))</f>
        <v/>
      </c>
      <c r="E122" s="74"/>
      <c r="F122" s="114"/>
      <c r="G122" s="79"/>
      <c r="H122" s="4"/>
      <c r="I122" s="4"/>
    </row>
    <row r="123" spans="1:10" ht="45.75" customHeight="1" x14ac:dyDescent="0.25">
      <c r="A123" s="4"/>
      <c r="B123" s="5">
        <v>122</v>
      </c>
      <c r="C123" s="97" t="s">
        <v>141</v>
      </c>
      <c r="D123" s="54" t="str">
        <f>IF(OR(E123="",E123="(select option)"),"",IF(VLOOKUP(E123,DropDowns!B:D,3,0)=0,"",VLOOKUP(E123,DropDowns!B:D,3,0)))</f>
        <v/>
      </c>
      <c r="E123" s="42" t="s">
        <v>14</v>
      </c>
      <c r="F123" s="115"/>
      <c r="G123" s="43" t="s">
        <v>15</v>
      </c>
      <c r="H123" s="4"/>
      <c r="I123" s="4" t="str">
        <f t="shared" ref="I123:I142" si="5">IF(OR(AND(D123&lt;3,E123&lt;&gt;"N/A" ),AND(G123&gt;1,G123&lt;&gt;"(select level)",E123&lt;&gt;"N/A")),"Yes","No")</f>
        <v>No</v>
      </c>
      <c r="J123" s="7">
        <v>6</v>
      </c>
    </row>
    <row r="124" spans="1:10" ht="45.75" customHeight="1" x14ac:dyDescent="0.25">
      <c r="A124" s="4"/>
      <c r="B124" s="5">
        <v>123</v>
      </c>
      <c r="C124" s="53" t="s">
        <v>142</v>
      </c>
      <c r="D124" s="54" t="str">
        <f>IF(OR(E124="",E124="(select option)"),"",IF(VLOOKUP(E124,DropDowns!B:D,3,0)=0,"",VLOOKUP(E124,DropDowns!B:D,3,0)))</f>
        <v/>
      </c>
      <c r="E124" s="42" t="s">
        <v>14</v>
      </c>
      <c r="F124" s="116"/>
      <c r="G124" s="43" t="s">
        <v>15</v>
      </c>
      <c r="H124" s="4"/>
      <c r="I124" s="4" t="str">
        <f t="shared" si="5"/>
        <v>No</v>
      </c>
      <c r="J124" s="7">
        <v>6</v>
      </c>
    </row>
    <row r="125" spans="1:10" ht="45.75" customHeight="1" x14ac:dyDescent="0.25">
      <c r="A125" s="4"/>
      <c r="B125" s="5">
        <v>124</v>
      </c>
      <c r="C125" s="53" t="s">
        <v>143</v>
      </c>
      <c r="D125" s="54" t="str">
        <f>IF(OR(E125="",E125="(select option)"),"",IF(VLOOKUP(E125,DropDowns!B:D,3,0)=0,"",VLOOKUP(E125,DropDowns!B:D,3,0)))</f>
        <v/>
      </c>
      <c r="E125" s="42" t="s">
        <v>14</v>
      </c>
      <c r="F125" s="116"/>
      <c r="G125" s="43" t="s">
        <v>15</v>
      </c>
      <c r="H125" s="4"/>
      <c r="I125" s="4" t="str">
        <f t="shared" si="5"/>
        <v>No</v>
      </c>
      <c r="J125" s="7">
        <v>6</v>
      </c>
    </row>
    <row r="126" spans="1:10" ht="45.75" customHeight="1" x14ac:dyDescent="0.25">
      <c r="A126" s="4"/>
      <c r="B126" s="5">
        <v>125</v>
      </c>
      <c r="C126" s="53" t="s">
        <v>144</v>
      </c>
      <c r="D126" s="54" t="str">
        <f>IF(OR(E126="",E126="(select option)"),"",IF(VLOOKUP(E126,DropDowns!B:D,3,0)=0,"",VLOOKUP(E126,DropDowns!B:D,3,0)))</f>
        <v/>
      </c>
      <c r="E126" s="66" t="s">
        <v>14</v>
      </c>
      <c r="F126" s="116"/>
      <c r="G126" s="43" t="s">
        <v>15</v>
      </c>
      <c r="H126" s="4"/>
      <c r="I126" s="4" t="str">
        <f t="shared" si="5"/>
        <v>No</v>
      </c>
      <c r="J126" s="7">
        <v>6</v>
      </c>
    </row>
    <row r="127" spans="1:10" ht="45.75" customHeight="1" x14ac:dyDescent="0.25">
      <c r="A127" s="4"/>
      <c r="B127" s="5">
        <v>126</v>
      </c>
      <c r="C127" s="53" t="s">
        <v>145</v>
      </c>
      <c r="D127" s="54" t="str">
        <f>IF(OR(E127="",E127="(select option)"),"",IF(VLOOKUP(E127,DropDowns!B:D,3,0)=0,"",VLOOKUP(E127,DropDowns!B:D,3,0)))</f>
        <v/>
      </c>
      <c r="E127" s="42" t="s">
        <v>14</v>
      </c>
      <c r="F127" s="116"/>
      <c r="G127" s="43" t="s">
        <v>15</v>
      </c>
      <c r="H127" s="4"/>
      <c r="I127" s="4" t="str">
        <f t="shared" si="5"/>
        <v>No</v>
      </c>
      <c r="J127" s="7">
        <v>6</v>
      </c>
    </row>
    <row r="128" spans="1:10" ht="45.75" customHeight="1" x14ac:dyDescent="0.25">
      <c r="A128" s="4"/>
      <c r="B128" s="5">
        <v>127</v>
      </c>
      <c r="C128" s="53" t="s">
        <v>146</v>
      </c>
      <c r="D128" s="54" t="str">
        <f>IF(OR(E128="",E128="(select option)"),"",IF(VLOOKUP(E128,DropDowns!B:D,3,0)=0,"",VLOOKUP(E128,DropDowns!B:D,3,0)))</f>
        <v/>
      </c>
      <c r="E128" s="42" t="s">
        <v>14</v>
      </c>
      <c r="F128" s="116"/>
      <c r="G128" s="43" t="s">
        <v>15</v>
      </c>
      <c r="H128" s="4"/>
      <c r="I128" s="4" t="str">
        <f t="shared" si="5"/>
        <v>No</v>
      </c>
      <c r="J128" s="7">
        <v>6</v>
      </c>
    </row>
    <row r="129" spans="1:10" ht="45.75" customHeight="1" x14ac:dyDescent="0.25">
      <c r="A129" s="4"/>
      <c r="B129" s="5">
        <v>128</v>
      </c>
      <c r="C129" s="53" t="s">
        <v>147</v>
      </c>
      <c r="D129" s="54" t="str">
        <f>IF(OR(E129="",E129="(select option)"),"",IF(VLOOKUP(E129,DropDowns!B:D,3,0)=0,"",VLOOKUP(E129,DropDowns!B:D,3,0)))</f>
        <v/>
      </c>
      <c r="E129" s="42" t="s">
        <v>14</v>
      </c>
      <c r="F129" s="116"/>
      <c r="G129" s="43" t="s">
        <v>15</v>
      </c>
      <c r="H129" s="4"/>
      <c r="I129" s="4" t="str">
        <f t="shared" si="5"/>
        <v>No</v>
      </c>
      <c r="J129" s="7">
        <v>6</v>
      </c>
    </row>
    <row r="130" spans="1:10" ht="45.75" customHeight="1" x14ac:dyDescent="0.25">
      <c r="A130" s="4"/>
      <c r="B130" s="5">
        <v>129</v>
      </c>
      <c r="C130" s="53" t="s">
        <v>148</v>
      </c>
      <c r="D130" s="54" t="str">
        <f>IF(OR(E130="",E130="(select option)"),"",IF(VLOOKUP(E130,DropDowns!B:D,3,0)=0,"",VLOOKUP(E130,DropDowns!B:D,3,0)))</f>
        <v/>
      </c>
      <c r="E130" s="42" t="s">
        <v>14</v>
      </c>
      <c r="F130" s="116"/>
      <c r="G130" s="43" t="s">
        <v>15</v>
      </c>
      <c r="H130" s="4"/>
      <c r="I130" s="4" t="str">
        <f t="shared" si="5"/>
        <v>No</v>
      </c>
      <c r="J130" s="7">
        <v>6</v>
      </c>
    </row>
    <row r="131" spans="1:10" ht="45.75" customHeight="1" x14ac:dyDescent="0.25">
      <c r="A131" s="4"/>
      <c r="B131" s="5">
        <v>130</v>
      </c>
      <c r="C131" s="71" t="s">
        <v>149</v>
      </c>
      <c r="D131" s="54" t="str">
        <f>IF(OR(E131="",E131="(select option)"),"",IF(VLOOKUP(E131,DropDowns!B:D,3,0)=0,"",VLOOKUP(E131,DropDowns!B:D,3,0)))</f>
        <v/>
      </c>
      <c r="E131" s="101" t="s">
        <v>14</v>
      </c>
      <c r="F131" s="117"/>
      <c r="G131" s="95" t="s">
        <v>15</v>
      </c>
      <c r="H131" s="4"/>
      <c r="I131" s="4" t="str">
        <f t="shared" si="5"/>
        <v>No</v>
      </c>
      <c r="J131" s="7">
        <v>6</v>
      </c>
    </row>
    <row r="132" spans="1:10" x14ac:dyDescent="0.25">
      <c r="A132" s="4"/>
      <c r="B132" s="5">
        <v>131</v>
      </c>
      <c r="C132" s="56"/>
      <c r="D132" s="57" t="str">
        <f>IF(OR(E132="",E132="(select option)"),"",VLOOKUP(E132,DropDowns!C:D,2,0))</f>
        <v/>
      </c>
      <c r="E132" s="75"/>
      <c r="F132" s="118"/>
      <c r="G132" s="80"/>
      <c r="H132" s="4"/>
      <c r="I132" s="4" t="str">
        <f t="shared" si="5"/>
        <v>No</v>
      </c>
      <c r="J132" s="7">
        <v>6</v>
      </c>
    </row>
    <row r="133" spans="1:10" x14ac:dyDescent="0.25">
      <c r="A133" s="4"/>
      <c r="B133" s="5">
        <v>132</v>
      </c>
      <c r="C133" s="103"/>
      <c r="D133" s="104" t="str">
        <f>IF(OR(E133="",E133="(select option)"),"",VLOOKUP(E133,DropDowns!C:D,2,0))</f>
        <v/>
      </c>
      <c r="E133" s="76"/>
      <c r="F133" s="113"/>
      <c r="G133" s="90"/>
      <c r="H133" s="4"/>
      <c r="I133" s="4" t="str">
        <f t="shared" si="5"/>
        <v>No</v>
      </c>
      <c r="J133" s="7">
        <v>6</v>
      </c>
    </row>
    <row r="134" spans="1:10" x14ac:dyDescent="0.25">
      <c r="A134" s="4"/>
      <c r="B134" s="5">
        <v>133</v>
      </c>
      <c r="C134" s="70" t="s">
        <v>82</v>
      </c>
      <c r="D134" s="52" t="str">
        <f>IF(OR(E134="",E134="(select option)"),"",VLOOKUP(E134,DropDowns!C:D,2,0))</f>
        <v/>
      </c>
      <c r="E134" s="74"/>
      <c r="F134" s="114"/>
      <c r="G134" s="79"/>
      <c r="H134" s="4"/>
      <c r="I134" s="4" t="str">
        <f t="shared" si="5"/>
        <v>No</v>
      </c>
      <c r="J134" s="7">
        <v>6</v>
      </c>
    </row>
    <row r="135" spans="1:10" ht="39" customHeight="1" x14ac:dyDescent="0.25">
      <c r="A135" s="4"/>
      <c r="B135" s="5">
        <v>134</v>
      </c>
      <c r="C135" s="97" t="s">
        <v>150</v>
      </c>
      <c r="D135" s="54" t="str">
        <f>IF(OR(E135="",E135="(select option)"),"",IF(VLOOKUP(E135,DropDowns!B:D,3,0)=0,"",VLOOKUP(E135,DropDowns!B:D,3,0)))</f>
        <v/>
      </c>
      <c r="E135" s="66" t="s">
        <v>14</v>
      </c>
      <c r="F135" s="115"/>
      <c r="G135" s="67" t="s">
        <v>15</v>
      </c>
      <c r="H135" s="4"/>
      <c r="I135" s="4" t="str">
        <f t="shared" si="5"/>
        <v>No</v>
      </c>
      <c r="J135" s="7">
        <v>6</v>
      </c>
    </row>
    <row r="136" spans="1:10" ht="39" customHeight="1" x14ac:dyDescent="0.25">
      <c r="A136" s="4"/>
      <c r="B136" s="5">
        <v>135</v>
      </c>
      <c r="C136" s="53" t="s">
        <v>151</v>
      </c>
      <c r="D136" s="54" t="str">
        <f>IF(OR(E136="",E136="(select option)"),"",IF(VLOOKUP(E136,DropDowns!B:D,3,0)=0,"",VLOOKUP(E136,DropDowns!B:D,3,0)))</f>
        <v/>
      </c>
      <c r="E136" s="66" t="s">
        <v>14</v>
      </c>
      <c r="F136" s="116"/>
      <c r="G136" s="67" t="s">
        <v>15</v>
      </c>
      <c r="H136" s="4"/>
      <c r="I136" s="4" t="str">
        <f t="shared" si="5"/>
        <v>No</v>
      </c>
      <c r="J136" s="7">
        <v>6</v>
      </c>
    </row>
    <row r="137" spans="1:10" ht="39" customHeight="1" x14ac:dyDescent="0.25">
      <c r="A137" s="4"/>
      <c r="B137" s="5">
        <v>136</v>
      </c>
      <c r="C137" s="71" t="s">
        <v>152</v>
      </c>
      <c r="D137" s="54" t="str">
        <f>IF(OR(E137="",E137="(select option)"),"",IF(VLOOKUP(E137,DropDowns!B:D,3,0)=0,"",VLOOKUP(E137,DropDowns!B:D,3,0)))</f>
        <v/>
      </c>
      <c r="E137" s="101" t="s">
        <v>14</v>
      </c>
      <c r="F137" s="117"/>
      <c r="G137" s="95" t="s">
        <v>15</v>
      </c>
      <c r="H137" s="4"/>
      <c r="I137" s="4" t="str">
        <f t="shared" si="5"/>
        <v>No</v>
      </c>
      <c r="J137" s="7">
        <v>6</v>
      </c>
    </row>
    <row r="138" spans="1:10" x14ac:dyDescent="0.25">
      <c r="A138" s="4"/>
      <c r="B138" s="5">
        <v>137</v>
      </c>
      <c r="C138" s="56"/>
      <c r="D138" s="57" t="str">
        <f>IF(OR(E138="",E138="(select option)"),"",VLOOKUP(E138,DropDowns!C:D,2,0))</f>
        <v/>
      </c>
      <c r="E138" s="75"/>
      <c r="F138" s="118"/>
      <c r="G138" s="80"/>
      <c r="H138" s="4"/>
      <c r="I138" s="4" t="str">
        <f t="shared" si="5"/>
        <v>No</v>
      </c>
      <c r="J138" s="7">
        <v>6</v>
      </c>
    </row>
    <row r="139" spans="1:10" x14ac:dyDescent="0.25">
      <c r="A139" s="4"/>
      <c r="B139" s="5">
        <v>138</v>
      </c>
      <c r="C139" s="100"/>
      <c r="D139" s="88" t="str">
        <f>IF(OR(E139="",E139="(select option)"),"",VLOOKUP(E139,DropDowns!C:D,2,0))</f>
        <v/>
      </c>
      <c r="E139" s="76"/>
      <c r="F139" s="113"/>
      <c r="G139" s="90"/>
      <c r="H139" s="4"/>
      <c r="I139" s="4" t="str">
        <f t="shared" si="5"/>
        <v>No</v>
      </c>
      <c r="J139" s="7">
        <v>6</v>
      </c>
    </row>
    <row r="140" spans="1:10" x14ac:dyDescent="0.25">
      <c r="A140" s="4"/>
      <c r="B140" s="5">
        <v>139</v>
      </c>
      <c r="C140" s="70" t="s">
        <v>83</v>
      </c>
      <c r="D140" s="52" t="str">
        <f>IF(OR(E140="",E140="(select option)"),"",VLOOKUP(E140,DropDowns!C:D,2,0))</f>
        <v/>
      </c>
      <c r="E140" s="74"/>
      <c r="F140" s="114"/>
      <c r="G140" s="79"/>
      <c r="H140" s="4"/>
      <c r="I140" s="4" t="str">
        <f t="shared" si="5"/>
        <v>No</v>
      </c>
      <c r="J140" s="7">
        <v>6</v>
      </c>
    </row>
    <row r="141" spans="1:10" ht="49.5" customHeight="1" x14ac:dyDescent="0.25">
      <c r="A141" s="4"/>
      <c r="B141" s="5">
        <v>140</v>
      </c>
      <c r="C141" s="97" t="s">
        <v>153</v>
      </c>
      <c r="D141" s="54" t="str">
        <f>IF(OR(E141="",E141="(select option)"),"",IF(VLOOKUP(E141,DropDowns!B:D,3,0)=0,"",VLOOKUP(E141,DropDowns!B:D,3,0)))</f>
        <v/>
      </c>
      <c r="E141" s="66" t="s">
        <v>14</v>
      </c>
      <c r="F141" s="115"/>
      <c r="G141" s="67" t="s">
        <v>15</v>
      </c>
      <c r="H141" s="4"/>
      <c r="I141" s="4" t="str">
        <f t="shared" si="5"/>
        <v>No</v>
      </c>
      <c r="J141" s="7">
        <v>6</v>
      </c>
    </row>
    <row r="142" spans="1:10" ht="49.5" customHeight="1" x14ac:dyDescent="0.25">
      <c r="A142" s="4"/>
      <c r="B142" s="5">
        <v>141</v>
      </c>
      <c r="C142" s="71" t="s">
        <v>154</v>
      </c>
      <c r="D142" s="54" t="str">
        <f>IF(OR(E142="",E142="(select option)"),"",IF(VLOOKUP(E142,DropDowns!B:D,3,0)=0,"",VLOOKUP(E142,DropDowns!B:D,3,0)))</f>
        <v/>
      </c>
      <c r="E142" s="66" t="s">
        <v>14</v>
      </c>
      <c r="F142" s="117"/>
      <c r="G142" s="67" t="s">
        <v>15</v>
      </c>
      <c r="H142" s="4"/>
      <c r="I142" s="4" t="str">
        <f t="shared" si="5"/>
        <v>No</v>
      </c>
      <c r="J142" s="7">
        <v>6</v>
      </c>
    </row>
    <row r="143" spans="1:10" x14ac:dyDescent="0.25">
      <c r="A143" s="4"/>
      <c r="B143" s="5">
        <v>142</v>
      </c>
      <c r="C143" s="56"/>
      <c r="D143" s="57" t="str">
        <f>IF(OR(E143="",E143="(select option)"),"",VLOOKUP(E143,DropDowns!C:D,2,0))</f>
        <v/>
      </c>
      <c r="E143" s="75"/>
      <c r="F143" s="118"/>
      <c r="G143" s="80"/>
      <c r="H143" s="4"/>
      <c r="I143" s="4"/>
    </row>
    <row r="144" spans="1:10" ht="36" customHeight="1" thickBot="1" x14ac:dyDescent="0.3">
      <c r="A144" s="4"/>
      <c r="B144" s="5">
        <v>143</v>
      </c>
      <c r="C144" s="15"/>
      <c r="D144" s="4" t="str">
        <f>IF(OR(E144="",E144="(select option)"),"",VLOOKUP(E144,DropDowns!C:D,2,0))</f>
        <v/>
      </c>
      <c r="E144" s="72"/>
      <c r="F144" s="92"/>
      <c r="G144" s="44"/>
      <c r="H144" s="4"/>
      <c r="I144" s="4"/>
    </row>
    <row r="145" spans="1:10" ht="15.75" thickBot="1" x14ac:dyDescent="0.3">
      <c r="A145" s="4"/>
      <c r="B145" s="5">
        <v>144</v>
      </c>
      <c r="C145" s="50" t="s">
        <v>37</v>
      </c>
      <c r="D145" s="51" t="str">
        <f>IF(COUNT(D147:D173)=0,"",ROUND(SUM(D147:D173)/COUNT(D147:D173),0))</f>
        <v/>
      </c>
      <c r="E145" s="73"/>
      <c r="F145" s="112"/>
      <c r="G145" s="78" t="str">
        <f>IFERROR(ROUND(SUM(G146:G173)/COUNT(G146:G173),0),"")</f>
        <v/>
      </c>
      <c r="H145" s="4"/>
      <c r="I145" s="4"/>
    </row>
    <row r="146" spans="1:10" ht="15" customHeight="1" x14ac:dyDescent="0.25">
      <c r="A146" s="4"/>
      <c r="B146" s="5">
        <v>145</v>
      </c>
      <c r="C146" s="131"/>
      <c r="D146" s="132" t="str">
        <f>IF(OR(E146="",E146="(select option)"),"",VLOOKUP(E146,DropDowns!C:D,2,0))</f>
        <v/>
      </c>
      <c r="E146" s="141"/>
      <c r="F146" s="142"/>
      <c r="G146" s="143"/>
      <c r="H146" s="4"/>
      <c r="I146" s="4"/>
    </row>
    <row r="147" spans="1:10" x14ac:dyDescent="0.25">
      <c r="A147" s="4"/>
      <c r="B147" s="5">
        <v>146</v>
      </c>
      <c r="C147" s="70" t="s">
        <v>84</v>
      </c>
      <c r="D147" s="52" t="str">
        <f>IF(OR(E147="",E147="(select option)"),"",VLOOKUP(E147,DropDowns!C:D,2,0))</f>
        <v/>
      </c>
      <c r="E147" s="74"/>
      <c r="F147" s="114"/>
      <c r="G147" s="79"/>
      <c r="H147" s="4"/>
      <c r="I147" s="4"/>
    </row>
    <row r="148" spans="1:10" ht="39" customHeight="1" x14ac:dyDescent="0.25">
      <c r="A148" s="4"/>
      <c r="B148" s="5">
        <v>147</v>
      </c>
      <c r="C148" s="97" t="s">
        <v>155</v>
      </c>
      <c r="D148" s="54" t="str">
        <f>IF(OR(E148="",E148="(select option)"),"",IF(VLOOKUP(E148,DropDowns!B:D,3,0)=0,"",VLOOKUP(E148,DropDowns!B:D,3,0)))</f>
        <v/>
      </c>
      <c r="E148" s="66" t="s">
        <v>14</v>
      </c>
      <c r="F148" s="115"/>
      <c r="G148" s="67" t="s">
        <v>15</v>
      </c>
      <c r="H148" s="4"/>
      <c r="I148" s="4" t="str">
        <f t="shared" ref="I148:I172" si="6">IF(OR(AND(D148&lt;3,E148&lt;&gt;"N/A" ),AND(G148&gt;1,G148&lt;&gt;"(select level)",E148&lt;&gt;"N/A")),"Yes","No")</f>
        <v>No</v>
      </c>
      <c r="J148" s="7">
        <v>7</v>
      </c>
    </row>
    <row r="149" spans="1:10" ht="39" customHeight="1" x14ac:dyDescent="0.25">
      <c r="A149" s="4"/>
      <c r="B149" s="5">
        <v>148</v>
      </c>
      <c r="C149" s="53" t="s">
        <v>156</v>
      </c>
      <c r="D149" s="54" t="str">
        <f>IF(OR(E149="",E149="(select option)"),"",IF(VLOOKUP(E149,DropDowns!B:D,3,0)=0,"",VLOOKUP(E149,DropDowns!B:D,3,0)))</f>
        <v/>
      </c>
      <c r="E149" s="66" t="s">
        <v>14</v>
      </c>
      <c r="F149" s="116"/>
      <c r="G149" s="43" t="s">
        <v>15</v>
      </c>
      <c r="H149" s="4"/>
      <c r="I149" s="4" t="str">
        <f t="shared" si="6"/>
        <v>No</v>
      </c>
      <c r="J149" s="7">
        <v>7</v>
      </c>
    </row>
    <row r="150" spans="1:10" ht="39" customHeight="1" x14ac:dyDescent="0.25">
      <c r="A150" s="4"/>
      <c r="B150" s="5">
        <v>149</v>
      </c>
      <c r="C150" s="71" t="s">
        <v>250</v>
      </c>
      <c r="D150" s="54" t="str">
        <f>IF(OR(E150="",E150="(select option)"),"",IF(VLOOKUP(E150,DropDowns!B:D,3,0)=0,"",VLOOKUP(E150,DropDowns!B:D,3,0)))</f>
        <v/>
      </c>
      <c r="E150" s="66" t="s">
        <v>14</v>
      </c>
      <c r="F150" s="117"/>
      <c r="G150" s="43" t="s">
        <v>15</v>
      </c>
      <c r="H150" s="4"/>
      <c r="I150" s="4" t="str">
        <f t="shared" si="6"/>
        <v>No</v>
      </c>
      <c r="J150" s="7">
        <v>7</v>
      </c>
    </row>
    <row r="151" spans="1:10" x14ac:dyDescent="0.25">
      <c r="A151" s="4"/>
      <c r="B151" s="5">
        <v>150</v>
      </c>
      <c r="C151" s="56"/>
      <c r="D151" s="57" t="str">
        <f>IF(OR(E151="",E151="(select option)"),"",VLOOKUP(E151,DropDowns!C:D,2,0))</f>
        <v/>
      </c>
      <c r="E151" s="75"/>
      <c r="F151" s="118"/>
      <c r="G151" s="80"/>
      <c r="H151" s="4"/>
      <c r="I151" s="4" t="str">
        <f t="shared" si="6"/>
        <v>No</v>
      </c>
      <c r="J151" s="7">
        <v>7</v>
      </c>
    </row>
    <row r="152" spans="1:10" x14ac:dyDescent="0.25">
      <c r="A152" s="4"/>
      <c r="B152" s="5">
        <v>151</v>
      </c>
      <c r="C152" s="98"/>
      <c r="D152" s="19" t="str">
        <f>IF(OR(E152="",E152="(select option)"),"",VLOOKUP(E152,DropDowns!C:D,2,0))</f>
        <v/>
      </c>
      <c r="E152" s="74"/>
      <c r="F152" s="114"/>
      <c r="G152" s="79"/>
      <c r="H152" s="4"/>
      <c r="I152" s="4" t="str">
        <f t="shared" si="6"/>
        <v>No</v>
      </c>
      <c r="J152" s="7">
        <v>7</v>
      </c>
    </row>
    <row r="153" spans="1:10" x14ac:dyDescent="0.25">
      <c r="A153" s="4"/>
      <c r="B153" s="5">
        <v>152</v>
      </c>
      <c r="C153" s="70" t="s">
        <v>85</v>
      </c>
      <c r="D153" s="52" t="str">
        <f>IF(OR(E153="",E153="(select option)"),"",VLOOKUP(E153,DropDowns!C:D,2,0))</f>
        <v/>
      </c>
      <c r="E153" s="74"/>
      <c r="F153" s="114"/>
      <c r="G153" s="79"/>
      <c r="H153" s="4"/>
      <c r="I153" s="4" t="str">
        <f t="shared" si="6"/>
        <v>No</v>
      </c>
      <c r="J153" s="7">
        <v>7</v>
      </c>
    </row>
    <row r="154" spans="1:10" ht="189.75" customHeight="1" x14ac:dyDescent="0.25">
      <c r="A154" s="4"/>
      <c r="B154" s="5">
        <v>153</v>
      </c>
      <c r="C154" s="107" t="s">
        <v>251</v>
      </c>
      <c r="D154" s="54" t="str">
        <f>IF(OR(E154="",E154="(select option)"),"",IF(VLOOKUP(E154,DropDowns!B:D,3,0)=0,"",VLOOKUP(E154,DropDowns!B:D,3,0)))</f>
        <v/>
      </c>
      <c r="E154" s="66" t="s">
        <v>14</v>
      </c>
      <c r="F154" s="115"/>
      <c r="G154" s="67" t="s">
        <v>15</v>
      </c>
      <c r="H154" s="4"/>
      <c r="I154" s="4" t="str">
        <f t="shared" si="6"/>
        <v>No</v>
      </c>
      <c r="J154" s="7">
        <v>7</v>
      </c>
    </row>
    <row r="155" spans="1:10" ht="47.25" customHeight="1" x14ac:dyDescent="0.25">
      <c r="A155" s="4"/>
      <c r="B155" s="5">
        <v>154</v>
      </c>
      <c r="C155" s="53" t="s">
        <v>157</v>
      </c>
      <c r="D155" s="54" t="str">
        <f>IF(OR(E155="",E155="(select option)"),"",IF(VLOOKUP(E155,DropDowns!B:D,3,0)=0,"",VLOOKUP(E155,DropDowns!B:D,3,0)))</f>
        <v/>
      </c>
      <c r="E155" s="42" t="s">
        <v>14</v>
      </c>
      <c r="F155" s="116"/>
      <c r="G155" s="43" t="s">
        <v>15</v>
      </c>
      <c r="H155" s="4"/>
      <c r="I155" s="4" t="str">
        <f t="shared" si="6"/>
        <v>No</v>
      </c>
      <c r="J155" s="7">
        <v>7</v>
      </c>
    </row>
    <row r="156" spans="1:10" ht="47.25" customHeight="1" x14ac:dyDescent="0.25">
      <c r="A156" s="4"/>
      <c r="B156" s="5">
        <v>155</v>
      </c>
      <c r="C156" s="53" t="s">
        <v>252</v>
      </c>
      <c r="D156" s="54" t="str">
        <f>IF(OR(E156="",E156="(select option)"),"",IF(VLOOKUP(E156,DropDowns!B:D,3,0)=0,"",VLOOKUP(E156,DropDowns!B:D,3,0)))</f>
        <v/>
      </c>
      <c r="E156" s="42" t="s">
        <v>14</v>
      </c>
      <c r="F156" s="116"/>
      <c r="G156" s="43" t="s">
        <v>15</v>
      </c>
      <c r="H156" s="4"/>
      <c r="I156" s="4" t="str">
        <f t="shared" si="6"/>
        <v>No</v>
      </c>
      <c r="J156" s="7">
        <v>7</v>
      </c>
    </row>
    <row r="157" spans="1:10" ht="47.25" customHeight="1" x14ac:dyDescent="0.25">
      <c r="A157" s="4"/>
      <c r="B157" s="5">
        <v>156</v>
      </c>
      <c r="C157" s="71" t="s">
        <v>253</v>
      </c>
      <c r="D157" s="54" t="str">
        <f>IF(OR(E157="",E157="(select option)"),"",IF(VLOOKUP(E157,DropDowns!B:D,3,0)=0,"",VLOOKUP(E157,DropDowns!B:D,3,0)))</f>
        <v/>
      </c>
      <c r="E157" s="101" t="s">
        <v>14</v>
      </c>
      <c r="F157" s="117"/>
      <c r="G157" s="95" t="s">
        <v>15</v>
      </c>
      <c r="H157" s="4"/>
      <c r="I157" s="4" t="str">
        <f t="shared" si="6"/>
        <v>No</v>
      </c>
      <c r="J157" s="7">
        <v>7</v>
      </c>
    </row>
    <row r="158" spans="1:10" x14ac:dyDescent="0.25">
      <c r="A158" s="4"/>
      <c r="B158" s="5">
        <v>157</v>
      </c>
      <c r="C158" s="56"/>
      <c r="D158" s="57" t="str">
        <f>IF(OR(E158="",E158="(select option)"),"",VLOOKUP(E158,DropDowns!C:D,2,0))</f>
        <v/>
      </c>
      <c r="E158" s="75"/>
      <c r="F158" s="118"/>
      <c r="G158" s="80"/>
      <c r="H158" s="4"/>
      <c r="I158" s="4" t="str">
        <f t="shared" si="6"/>
        <v>No</v>
      </c>
      <c r="J158" s="7">
        <v>7</v>
      </c>
    </row>
    <row r="159" spans="1:10" x14ac:dyDescent="0.25">
      <c r="A159" s="4"/>
      <c r="B159" s="5">
        <v>158</v>
      </c>
      <c r="C159" s="98"/>
      <c r="D159" s="19" t="str">
        <f>IF(OR(E159="",E159="(select option)"),"",VLOOKUP(E159,DropDowns!C:D,2,0))</f>
        <v/>
      </c>
      <c r="E159" s="74"/>
      <c r="F159" s="114"/>
      <c r="G159" s="79"/>
      <c r="H159" s="4"/>
      <c r="I159" s="4" t="str">
        <f t="shared" si="6"/>
        <v>No</v>
      </c>
      <c r="J159" s="7">
        <v>7</v>
      </c>
    </row>
    <row r="160" spans="1:10" x14ac:dyDescent="0.25">
      <c r="A160" s="4"/>
      <c r="B160" s="5">
        <v>159</v>
      </c>
      <c r="C160" s="70" t="s">
        <v>86</v>
      </c>
      <c r="D160" s="52" t="str">
        <f>IF(OR(E160="",E160="(select option)"),"",VLOOKUP(E160,DropDowns!C:D,2,0))</f>
        <v/>
      </c>
      <c r="E160" s="74"/>
      <c r="F160" s="114"/>
      <c r="G160" s="79"/>
      <c r="H160" s="4"/>
      <c r="I160" s="4" t="str">
        <f t="shared" si="6"/>
        <v>No</v>
      </c>
      <c r="J160" s="7">
        <v>7</v>
      </c>
    </row>
    <row r="161" spans="1:10" ht="56.25" customHeight="1" x14ac:dyDescent="0.25">
      <c r="A161" s="4"/>
      <c r="B161" s="5">
        <v>160</v>
      </c>
      <c r="C161" s="97" t="s">
        <v>158</v>
      </c>
      <c r="D161" s="54" t="str">
        <f>IF(OR(E161="",E161="(select option)"),"",IF(VLOOKUP(E161,DropDowns!B:D,3,0)=0,"",VLOOKUP(E161,DropDowns!B:D,3,0)))</f>
        <v/>
      </c>
      <c r="E161" s="66" t="s">
        <v>14</v>
      </c>
      <c r="F161" s="115"/>
      <c r="G161" s="43" t="s">
        <v>15</v>
      </c>
      <c r="H161" s="4"/>
      <c r="I161" s="4" t="str">
        <f t="shared" si="6"/>
        <v>No</v>
      </c>
      <c r="J161" s="7">
        <v>7</v>
      </c>
    </row>
    <row r="162" spans="1:10" ht="56.25" customHeight="1" x14ac:dyDescent="0.25">
      <c r="A162" s="4"/>
      <c r="B162" s="5">
        <v>161</v>
      </c>
      <c r="C162" s="71" t="s">
        <v>159</v>
      </c>
      <c r="D162" s="54" t="str">
        <f>IF(OR(E162="",E162="(select option)"),"",IF(VLOOKUP(E162,DropDowns!B:D,3,0)=0,"",VLOOKUP(E162,DropDowns!B:D,3,0)))</f>
        <v/>
      </c>
      <c r="E162" s="101" t="s">
        <v>14</v>
      </c>
      <c r="F162" s="117"/>
      <c r="G162" s="95" t="s">
        <v>15</v>
      </c>
      <c r="H162" s="4"/>
      <c r="I162" s="4" t="str">
        <f t="shared" si="6"/>
        <v>No</v>
      </c>
      <c r="J162" s="7">
        <v>7</v>
      </c>
    </row>
    <row r="163" spans="1:10" x14ac:dyDescent="0.25">
      <c r="A163" s="4"/>
      <c r="B163" s="5">
        <v>162</v>
      </c>
      <c r="C163" s="56"/>
      <c r="D163" s="57" t="str">
        <f>IF(OR(E163="",E163="(select option)"),"",VLOOKUP(E163,DropDowns!C:D,2,0))</f>
        <v/>
      </c>
      <c r="E163" s="75"/>
      <c r="F163" s="118"/>
      <c r="G163" s="80"/>
      <c r="H163" s="4"/>
      <c r="I163" s="4" t="str">
        <f t="shared" si="6"/>
        <v>No</v>
      </c>
      <c r="J163" s="7">
        <v>7</v>
      </c>
    </row>
    <row r="164" spans="1:10" x14ac:dyDescent="0.25">
      <c r="A164" s="4"/>
      <c r="B164" s="5">
        <v>163</v>
      </c>
      <c r="C164" s="105"/>
      <c r="D164" s="106" t="str">
        <f>IF(OR(E164="",E164="(select option)"),"",VLOOKUP(E164,DropDowns!C:D,2,0))</f>
        <v/>
      </c>
      <c r="E164" s="76"/>
      <c r="F164" s="113"/>
      <c r="G164" s="90"/>
      <c r="H164" s="4"/>
      <c r="I164" s="4" t="str">
        <f t="shared" si="6"/>
        <v>No</v>
      </c>
      <c r="J164" s="7">
        <v>7</v>
      </c>
    </row>
    <row r="165" spans="1:10" x14ac:dyDescent="0.25">
      <c r="A165" s="4"/>
      <c r="B165" s="5">
        <v>164</v>
      </c>
      <c r="C165" s="70" t="s">
        <v>87</v>
      </c>
      <c r="D165" s="52" t="str">
        <f>IF(OR(E165="",E165="(select option)"),"",VLOOKUP(E165,DropDowns!C:D,2,0))</f>
        <v/>
      </c>
      <c r="E165" s="74"/>
      <c r="F165" s="114"/>
      <c r="G165" s="79"/>
      <c r="H165" s="4"/>
      <c r="I165" s="4" t="str">
        <f t="shared" si="6"/>
        <v>No</v>
      </c>
      <c r="J165" s="7">
        <v>7</v>
      </c>
    </row>
    <row r="166" spans="1:10" ht="51" customHeight="1" x14ac:dyDescent="0.25">
      <c r="A166" s="4"/>
      <c r="B166" s="5">
        <v>165</v>
      </c>
      <c r="C166" s="97" t="s">
        <v>160</v>
      </c>
      <c r="D166" s="54" t="str">
        <f>IF(OR(E166="",E166="(select option)"),"",IF(VLOOKUP(E166,DropDowns!B:D,3,0)=0,"",VLOOKUP(E166,DropDowns!B:D,3,0)))</f>
        <v/>
      </c>
      <c r="E166" s="66" t="s">
        <v>14</v>
      </c>
      <c r="F166" s="115"/>
      <c r="G166" s="67" t="s">
        <v>15</v>
      </c>
      <c r="H166" s="4"/>
      <c r="I166" s="4" t="str">
        <f t="shared" si="6"/>
        <v>No</v>
      </c>
      <c r="J166" s="7">
        <v>7</v>
      </c>
    </row>
    <row r="167" spans="1:10" ht="33.75" customHeight="1" x14ac:dyDescent="0.25">
      <c r="A167" s="4"/>
      <c r="B167" s="5">
        <v>166</v>
      </c>
      <c r="C167" s="53" t="s">
        <v>161</v>
      </c>
      <c r="D167" s="54" t="str">
        <f>IF(OR(E167="",E167="(select option)"),"",IF(VLOOKUP(E167,DropDowns!B:D,3,0)=0,"",VLOOKUP(E167,DropDowns!B:D,3,0)))</f>
        <v/>
      </c>
      <c r="E167" s="42" t="s">
        <v>14</v>
      </c>
      <c r="F167" s="116"/>
      <c r="G167" s="43" t="s">
        <v>15</v>
      </c>
      <c r="H167" s="4"/>
      <c r="I167" s="4" t="str">
        <f t="shared" si="6"/>
        <v>No</v>
      </c>
      <c r="J167" s="7">
        <v>7</v>
      </c>
    </row>
    <row r="168" spans="1:10" ht="33.75" customHeight="1" x14ac:dyDescent="0.25">
      <c r="A168" s="4"/>
      <c r="B168" s="5">
        <v>167</v>
      </c>
      <c r="C168" s="53" t="s">
        <v>254</v>
      </c>
      <c r="D168" s="54" t="str">
        <f>IF(OR(E168="",E168="(select option)"),"",IF(VLOOKUP(E168,DropDowns!B:D,3,0)=0,"",VLOOKUP(E168,DropDowns!B:D,3,0)))</f>
        <v/>
      </c>
      <c r="E168" s="42" t="s">
        <v>14</v>
      </c>
      <c r="F168" s="116"/>
      <c r="G168" s="43" t="s">
        <v>15</v>
      </c>
      <c r="H168" s="4"/>
      <c r="I168" s="4" t="str">
        <f t="shared" si="6"/>
        <v>No</v>
      </c>
      <c r="J168" s="7">
        <v>7</v>
      </c>
    </row>
    <row r="169" spans="1:10" ht="33.75" customHeight="1" x14ac:dyDescent="0.25">
      <c r="A169" s="4"/>
      <c r="B169" s="5">
        <v>168</v>
      </c>
      <c r="C169" s="53" t="s">
        <v>162</v>
      </c>
      <c r="D169" s="54" t="str">
        <f>IF(OR(E169="",E169="(select option)"),"",IF(VLOOKUP(E169,DropDowns!B:D,3,0)=0,"",VLOOKUP(E169,DropDowns!B:D,3,0)))</f>
        <v/>
      </c>
      <c r="E169" s="42" t="s">
        <v>14</v>
      </c>
      <c r="F169" s="116"/>
      <c r="G169" s="43" t="s">
        <v>15</v>
      </c>
      <c r="H169" s="4"/>
      <c r="I169" s="4" t="str">
        <f t="shared" si="6"/>
        <v>No</v>
      </c>
      <c r="J169" s="7">
        <v>7</v>
      </c>
    </row>
    <row r="170" spans="1:10" ht="33.75" customHeight="1" x14ac:dyDescent="0.25">
      <c r="A170" s="4"/>
      <c r="B170" s="5">
        <v>169</v>
      </c>
      <c r="C170" s="53" t="s">
        <v>163</v>
      </c>
      <c r="D170" s="54" t="str">
        <f>IF(OR(E170="",E170="(select option)"),"",IF(VLOOKUP(E170,DropDowns!B:D,3,0)=0,"",VLOOKUP(E170,DropDowns!B:D,3,0)))</f>
        <v/>
      </c>
      <c r="E170" s="66" t="s">
        <v>14</v>
      </c>
      <c r="F170" s="116"/>
      <c r="G170" s="43" t="s">
        <v>15</v>
      </c>
      <c r="H170" s="4"/>
      <c r="I170" s="4" t="str">
        <f t="shared" si="6"/>
        <v>No</v>
      </c>
      <c r="J170" s="7">
        <v>7</v>
      </c>
    </row>
    <row r="171" spans="1:10" ht="33.75" customHeight="1" x14ac:dyDescent="0.25">
      <c r="A171" s="4"/>
      <c r="B171" s="5">
        <v>170</v>
      </c>
      <c r="C171" s="53" t="s">
        <v>164</v>
      </c>
      <c r="D171" s="54" t="str">
        <f>IF(OR(E171="",E171="(select option)"),"",IF(VLOOKUP(E171,DropDowns!B:D,3,0)=0,"",VLOOKUP(E171,DropDowns!B:D,3,0)))</f>
        <v/>
      </c>
      <c r="E171" s="42" t="s">
        <v>14</v>
      </c>
      <c r="F171" s="116"/>
      <c r="G171" s="43" t="s">
        <v>15</v>
      </c>
      <c r="H171" s="4"/>
      <c r="I171" s="4" t="str">
        <f t="shared" si="6"/>
        <v>No</v>
      </c>
      <c r="J171" s="7">
        <v>7</v>
      </c>
    </row>
    <row r="172" spans="1:10" ht="33.75" customHeight="1" x14ac:dyDescent="0.25">
      <c r="A172" s="4"/>
      <c r="B172" s="5">
        <v>171</v>
      </c>
      <c r="C172" s="71" t="s">
        <v>165</v>
      </c>
      <c r="D172" s="54" t="str">
        <f>IF(OR(E172="",E172="(select option)"),"",IF(VLOOKUP(E172,DropDowns!B:D,3,0)=0,"",VLOOKUP(E172,DropDowns!B:D,3,0)))</f>
        <v/>
      </c>
      <c r="E172" s="101" t="s">
        <v>14</v>
      </c>
      <c r="F172" s="117"/>
      <c r="G172" s="95" t="s">
        <v>15</v>
      </c>
      <c r="H172" s="4"/>
      <c r="I172" s="4" t="str">
        <f t="shared" si="6"/>
        <v>No</v>
      </c>
      <c r="J172" s="7">
        <v>7</v>
      </c>
    </row>
    <row r="173" spans="1:10" x14ac:dyDescent="0.25">
      <c r="A173" s="4"/>
      <c r="B173" s="5">
        <v>172</v>
      </c>
      <c r="C173" s="56"/>
      <c r="D173" s="57" t="str">
        <f>IF(OR(E173="",E173="(select option)"),"",VLOOKUP(E173,DropDowns!C:D,2,0))</f>
        <v/>
      </c>
      <c r="E173" s="75"/>
      <c r="F173" s="118"/>
      <c r="G173" s="80"/>
      <c r="H173" s="4"/>
      <c r="I173" s="4"/>
    </row>
    <row r="174" spans="1:10" ht="30.75" customHeight="1" thickBot="1" x14ac:dyDescent="0.3">
      <c r="A174" s="4"/>
      <c r="B174" s="5">
        <v>173</v>
      </c>
      <c r="C174" s="15"/>
      <c r="D174" s="4" t="str">
        <f>IF(OR(E174="",E174="(select option)"),"",VLOOKUP(E174,DropDowns!C:D,2,0))</f>
        <v/>
      </c>
      <c r="E174" s="72"/>
      <c r="F174" s="92"/>
      <c r="G174" s="44"/>
      <c r="H174" s="4"/>
      <c r="I174" s="4"/>
    </row>
    <row r="175" spans="1:10" ht="15.75" thickBot="1" x14ac:dyDescent="0.3">
      <c r="A175" s="4"/>
      <c r="B175" s="5">
        <v>174</v>
      </c>
      <c r="C175" s="50" t="s">
        <v>38</v>
      </c>
      <c r="D175" s="51" t="str">
        <f>IF(COUNT(D177:D202)=0,"",ROUND(SUM(D177:D202)/COUNT(D177:D202),0))</f>
        <v/>
      </c>
      <c r="E175" s="73"/>
      <c r="F175" s="112"/>
      <c r="G175" s="78" t="str">
        <f>IFERROR(ROUND(SUM(G176:G202)/COUNT(G176:G202),0),"")</f>
        <v/>
      </c>
      <c r="H175" s="4"/>
      <c r="I175" s="4"/>
    </row>
    <row r="176" spans="1:10" ht="15" customHeight="1" x14ac:dyDescent="0.25">
      <c r="A176" s="4"/>
      <c r="B176" s="5">
        <v>175</v>
      </c>
      <c r="C176" s="144"/>
      <c r="D176" s="145" t="str">
        <f>IF(OR(E176="",E176="(select option)"),"",VLOOKUP(E176,DropDowns!C:D,2,0))</f>
        <v/>
      </c>
      <c r="E176" s="141"/>
      <c r="F176" s="142"/>
      <c r="G176" s="143"/>
      <c r="H176" s="4"/>
      <c r="I176" s="4"/>
    </row>
    <row r="177" spans="1:10" x14ac:dyDescent="0.25">
      <c r="A177" s="4"/>
      <c r="B177" s="5">
        <v>176</v>
      </c>
      <c r="C177" s="70" t="s">
        <v>88</v>
      </c>
      <c r="D177" s="52" t="str">
        <f>IF(OR(E177="",E177="(select option)"),"",VLOOKUP(E177,DropDowns!C:D,2,0))</f>
        <v/>
      </c>
      <c r="E177" s="74"/>
      <c r="F177" s="114"/>
      <c r="G177" s="79"/>
      <c r="H177" s="4"/>
      <c r="I177" s="4"/>
    </row>
    <row r="178" spans="1:10" ht="41.25" customHeight="1" x14ac:dyDescent="0.25">
      <c r="A178" s="4"/>
      <c r="B178" s="5">
        <v>177</v>
      </c>
      <c r="C178" s="97" t="s">
        <v>166</v>
      </c>
      <c r="D178" s="54" t="str">
        <f>IF(OR(E178="",E178="(select option)"),"",IF(VLOOKUP(E178,DropDowns!B:D,3,0)=0,"",VLOOKUP(E178,DropDowns!B:D,3,0)))</f>
        <v/>
      </c>
      <c r="E178" s="66" t="s">
        <v>14</v>
      </c>
      <c r="F178" s="115"/>
      <c r="G178" s="67" t="s">
        <v>15</v>
      </c>
      <c r="H178" s="4"/>
      <c r="I178" s="4" t="str">
        <f t="shared" ref="I178:I201" si="7">IF(OR(AND(D178&lt;3,E178&lt;&gt;"N/A" ),AND(G178&gt;1,G178&lt;&gt;"(select level)",E178&lt;&gt;"N/A")),"Yes","No")</f>
        <v>No</v>
      </c>
      <c r="J178" s="7">
        <v>8</v>
      </c>
    </row>
    <row r="179" spans="1:10" ht="41.25" customHeight="1" x14ac:dyDescent="0.25">
      <c r="A179" s="4"/>
      <c r="B179" s="5">
        <v>178</v>
      </c>
      <c r="C179" s="53" t="s">
        <v>167</v>
      </c>
      <c r="D179" s="54" t="str">
        <f>IF(OR(E179="",E179="(select option)"),"",IF(VLOOKUP(E179,DropDowns!B:D,3,0)=0,"",VLOOKUP(E179,DropDowns!B:D,3,0)))</f>
        <v/>
      </c>
      <c r="E179" s="42" t="s">
        <v>14</v>
      </c>
      <c r="F179" s="116"/>
      <c r="G179" s="43" t="s">
        <v>15</v>
      </c>
      <c r="H179" s="4"/>
      <c r="I179" s="4" t="str">
        <f t="shared" si="7"/>
        <v>No</v>
      </c>
      <c r="J179" s="7">
        <v>8</v>
      </c>
    </row>
    <row r="180" spans="1:10" ht="41.25" customHeight="1" x14ac:dyDescent="0.25">
      <c r="A180" s="4"/>
      <c r="B180" s="5">
        <v>179</v>
      </c>
      <c r="C180" s="53" t="s">
        <v>168</v>
      </c>
      <c r="D180" s="54" t="str">
        <f>IF(OR(E180="",E180="(select option)"),"",IF(VLOOKUP(E180,DropDowns!B:D,3,0)=0,"",VLOOKUP(E180,DropDowns!B:D,3,0)))</f>
        <v/>
      </c>
      <c r="E180" s="42" t="s">
        <v>14</v>
      </c>
      <c r="F180" s="116"/>
      <c r="G180" s="43" t="s">
        <v>15</v>
      </c>
      <c r="H180" s="4"/>
      <c r="I180" s="4" t="str">
        <f t="shared" si="7"/>
        <v>No</v>
      </c>
      <c r="J180" s="7">
        <v>8</v>
      </c>
    </row>
    <row r="181" spans="1:10" ht="41.25" customHeight="1" x14ac:dyDescent="0.25">
      <c r="A181" s="4"/>
      <c r="B181" s="5">
        <v>180</v>
      </c>
      <c r="C181" s="53" t="s">
        <v>169</v>
      </c>
      <c r="D181" s="54" t="str">
        <f>IF(OR(E181="",E181="(select option)"),"",IF(VLOOKUP(E181,DropDowns!B:D,3,0)=0,"",VLOOKUP(E181,DropDowns!B:D,3,0)))</f>
        <v/>
      </c>
      <c r="E181" s="42" t="s">
        <v>14</v>
      </c>
      <c r="F181" s="116"/>
      <c r="G181" s="43" t="s">
        <v>15</v>
      </c>
      <c r="H181" s="4"/>
      <c r="I181" s="4" t="str">
        <f t="shared" si="7"/>
        <v>No</v>
      </c>
      <c r="J181" s="7">
        <v>8</v>
      </c>
    </row>
    <row r="182" spans="1:10" ht="41.25" customHeight="1" x14ac:dyDescent="0.25">
      <c r="A182" s="4"/>
      <c r="B182" s="5">
        <v>181</v>
      </c>
      <c r="C182" s="53" t="s">
        <v>170</v>
      </c>
      <c r="D182" s="54" t="str">
        <f>IF(OR(E182="",E182="(select option)"),"",IF(VLOOKUP(E182,DropDowns!B:D,3,0)=0,"",VLOOKUP(E182,DropDowns!B:D,3,0)))</f>
        <v/>
      </c>
      <c r="E182" s="42" t="s">
        <v>14</v>
      </c>
      <c r="F182" s="116"/>
      <c r="G182" s="43" t="s">
        <v>15</v>
      </c>
      <c r="H182" s="4"/>
      <c r="I182" s="4" t="str">
        <f t="shared" si="7"/>
        <v>No</v>
      </c>
      <c r="J182" s="7">
        <v>8</v>
      </c>
    </row>
    <row r="183" spans="1:10" ht="41.25" customHeight="1" x14ac:dyDescent="0.25">
      <c r="A183" s="4"/>
      <c r="B183" s="5">
        <v>182</v>
      </c>
      <c r="C183" s="53" t="s">
        <v>171</v>
      </c>
      <c r="D183" s="54" t="str">
        <f>IF(OR(E183="",E183="(select option)"),"",IF(VLOOKUP(E183,DropDowns!B:D,3,0)=0,"",VLOOKUP(E183,DropDowns!B:D,3,0)))</f>
        <v/>
      </c>
      <c r="E183" s="42" t="s">
        <v>14</v>
      </c>
      <c r="F183" s="116"/>
      <c r="G183" s="110" t="s">
        <v>15</v>
      </c>
      <c r="H183" s="4"/>
      <c r="I183" s="4" t="str">
        <f t="shared" si="7"/>
        <v>No</v>
      </c>
      <c r="J183" s="7">
        <v>8</v>
      </c>
    </row>
    <row r="184" spans="1:10" ht="41.25" customHeight="1" x14ac:dyDescent="0.25">
      <c r="A184" s="4"/>
      <c r="B184" s="5">
        <v>183</v>
      </c>
      <c r="C184" s="53" t="s">
        <v>172</v>
      </c>
      <c r="D184" s="54" t="str">
        <f>IF(OR(E184="",E184="(select option)"),"",IF(VLOOKUP(E184,DropDowns!B:D,3,0)=0,"",VLOOKUP(E184,DropDowns!B:D,3,0)))</f>
        <v/>
      </c>
      <c r="E184" s="42" t="s">
        <v>14</v>
      </c>
      <c r="F184" s="116"/>
      <c r="G184" s="43" t="s">
        <v>15</v>
      </c>
      <c r="H184" s="4"/>
      <c r="I184" s="4" t="str">
        <f t="shared" si="7"/>
        <v>No</v>
      </c>
      <c r="J184" s="7">
        <v>8</v>
      </c>
    </row>
    <row r="185" spans="1:10" ht="41.25" customHeight="1" x14ac:dyDescent="0.25">
      <c r="A185" s="4"/>
      <c r="B185" s="5">
        <v>184</v>
      </c>
      <c r="C185" s="71" t="s">
        <v>173</v>
      </c>
      <c r="D185" s="54" t="str">
        <f>IF(OR(E185="",E185="(select option)"),"",IF(VLOOKUP(E185,DropDowns!B:D,3,0)=0,"",VLOOKUP(E185,DropDowns!B:D,3,0)))</f>
        <v/>
      </c>
      <c r="E185" s="101" t="s">
        <v>14</v>
      </c>
      <c r="F185" s="117"/>
      <c r="G185" s="95" t="s">
        <v>15</v>
      </c>
      <c r="H185" s="4"/>
      <c r="I185" s="4" t="str">
        <f t="shared" si="7"/>
        <v>No</v>
      </c>
      <c r="J185" s="7">
        <v>8</v>
      </c>
    </row>
    <row r="186" spans="1:10" x14ac:dyDescent="0.25">
      <c r="A186" s="4"/>
      <c r="B186" s="5">
        <v>185</v>
      </c>
      <c r="C186" s="56"/>
      <c r="D186" s="57" t="str">
        <f>IF(OR(E186="",E186="(select option)"),"",VLOOKUP(E186,DropDowns!C:D,2,0))</f>
        <v/>
      </c>
      <c r="E186" s="75"/>
      <c r="F186" s="118"/>
      <c r="G186" s="80"/>
      <c r="H186" s="4"/>
      <c r="I186" s="4" t="str">
        <f t="shared" si="7"/>
        <v>No</v>
      </c>
      <c r="J186" s="7">
        <v>8</v>
      </c>
    </row>
    <row r="187" spans="1:10" x14ac:dyDescent="0.25">
      <c r="A187" s="4"/>
      <c r="B187" s="5">
        <v>186</v>
      </c>
      <c r="C187" s="98"/>
      <c r="D187" s="19" t="str">
        <f>IF(OR(E187="",E187="(select option)"),"",VLOOKUP(E187,DropDowns!C:D,2,0))</f>
        <v/>
      </c>
      <c r="E187" s="74"/>
      <c r="F187" s="114"/>
      <c r="G187" s="79"/>
      <c r="H187" s="4"/>
      <c r="I187" s="4" t="str">
        <f t="shared" si="7"/>
        <v>No</v>
      </c>
      <c r="J187" s="7">
        <v>8</v>
      </c>
    </row>
    <row r="188" spans="1:10" x14ac:dyDescent="0.25">
      <c r="A188" s="4"/>
      <c r="B188" s="5">
        <v>187</v>
      </c>
      <c r="C188" s="70" t="s">
        <v>89</v>
      </c>
      <c r="D188" s="52" t="str">
        <f>IF(OR(E188="",E188="(select option)"),"",VLOOKUP(E188,DropDowns!C:D,2,0))</f>
        <v/>
      </c>
      <c r="E188" s="74"/>
      <c r="F188" s="114"/>
      <c r="G188" s="79"/>
      <c r="H188" s="4"/>
      <c r="I188" s="4" t="str">
        <f t="shared" si="7"/>
        <v>No</v>
      </c>
      <c r="J188" s="7">
        <v>8</v>
      </c>
    </row>
    <row r="189" spans="1:10" ht="36" customHeight="1" x14ac:dyDescent="0.25">
      <c r="A189" s="4"/>
      <c r="B189" s="5">
        <v>188</v>
      </c>
      <c r="C189" s="108" t="s">
        <v>174</v>
      </c>
      <c r="D189" s="54" t="str">
        <f>IF(OR(E189="",E189="(select option)"),"",IF(VLOOKUP(E189,DropDowns!B:D,3,0)=0,"",VLOOKUP(E189,DropDowns!B:D,3,0)))</f>
        <v/>
      </c>
      <c r="E189" s="42" t="s">
        <v>14</v>
      </c>
      <c r="F189" s="119"/>
      <c r="G189" s="110" t="s">
        <v>15</v>
      </c>
      <c r="H189" s="4"/>
      <c r="I189" s="4" t="str">
        <f t="shared" si="7"/>
        <v>No</v>
      </c>
      <c r="J189" s="7">
        <v>8</v>
      </c>
    </row>
    <row r="190" spans="1:10" x14ac:dyDescent="0.25">
      <c r="A190" s="4"/>
      <c r="B190" s="5">
        <v>189</v>
      </c>
      <c r="C190" s="56"/>
      <c r="D190" s="57" t="str">
        <f>IF(OR(E190="",E190="(select option)"),"",VLOOKUP(E190,DropDowns!C:D,2,0))</f>
        <v/>
      </c>
      <c r="E190" s="75"/>
      <c r="F190" s="118"/>
      <c r="G190" s="80"/>
      <c r="H190" s="4"/>
      <c r="I190" s="4" t="str">
        <f t="shared" si="7"/>
        <v>No</v>
      </c>
      <c r="J190" s="7">
        <v>8</v>
      </c>
    </row>
    <row r="191" spans="1:10" x14ac:dyDescent="0.25">
      <c r="A191" s="4"/>
      <c r="B191" s="5">
        <v>190</v>
      </c>
      <c r="C191" s="98"/>
      <c r="D191" s="19" t="str">
        <f>IF(OR(E191="",E191="(select option)"),"",VLOOKUP(E191,DropDowns!C:D,2,0))</f>
        <v/>
      </c>
      <c r="E191" s="74"/>
      <c r="F191" s="114"/>
      <c r="G191" s="79"/>
      <c r="H191" s="4"/>
      <c r="I191" s="4" t="str">
        <f t="shared" si="7"/>
        <v>No</v>
      </c>
      <c r="J191" s="7">
        <v>8</v>
      </c>
    </row>
    <row r="192" spans="1:10" x14ac:dyDescent="0.25">
      <c r="A192" s="4"/>
      <c r="B192" s="5">
        <v>191</v>
      </c>
      <c r="C192" s="70" t="s">
        <v>90</v>
      </c>
      <c r="D192" s="52" t="str">
        <f>IF(OR(E192="",E192="(select option)"),"",VLOOKUP(E192,DropDowns!C:D,2,0))</f>
        <v/>
      </c>
      <c r="E192" s="74"/>
      <c r="F192" s="114"/>
      <c r="G192" s="79"/>
      <c r="H192" s="4"/>
      <c r="I192" s="4" t="str">
        <f t="shared" si="7"/>
        <v>No</v>
      </c>
      <c r="J192" s="7">
        <v>8</v>
      </c>
    </row>
    <row r="193" spans="1:10" ht="43.5" customHeight="1" x14ac:dyDescent="0.25">
      <c r="A193" s="4"/>
      <c r="B193" s="5">
        <v>192</v>
      </c>
      <c r="C193" s="108" t="s">
        <v>175</v>
      </c>
      <c r="D193" s="54" t="str">
        <f>IF(OR(E193="",E193="(select option)"),"",IF(VLOOKUP(E193,DropDowns!B:D,3,0)=0,"",VLOOKUP(E193,DropDowns!B:D,3,0)))</f>
        <v/>
      </c>
      <c r="E193" s="109" t="s">
        <v>14</v>
      </c>
      <c r="F193" s="119"/>
      <c r="G193" s="110" t="s">
        <v>15</v>
      </c>
      <c r="H193" s="4"/>
      <c r="I193" s="4" t="str">
        <f t="shared" si="7"/>
        <v>No</v>
      </c>
      <c r="J193" s="7">
        <v>8</v>
      </c>
    </row>
    <row r="194" spans="1:10" ht="14.25" customHeight="1" x14ac:dyDescent="0.25">
      <c r="A194" s="4"/>
      <c r="B194" s="5">
        <v>193</v>
      </c>
      <c r="C194" s="56"/>
      <c r="D194" s="57" t="str">
        <f>IF(OR(E194="",E194="(select option)"),"",VLOOKUP(E194,DropDowns!C:D,2,0))</f>
        <v/>
      </c>
      <c r="E194" s="75"/>
      <c r="F194" s="118"/>
      <c r="G194" s="80"/>
      <c r="H194" s="4"/>
      <c r="I194" s="4" t="str">
        <f t="shared" si="7"/>
        <v>No</v>
      </c>
      <c r="J194" s="7">
        <v>8</v>
      </c>
    </row>
    <row r="195" spans="1:10" x14ac:dyDescent="0.25">
      <c r="A195" s="4"/>
      <c r="B195" s="5">
        <v>194</v>
      </c>
      <c r="C195" s="98"/>
      <c r="D195" s="19" t="str">
        <f>IF(OR(E195="",E195="(select option)"),"",VLOOKUP(E195,DropDowns!C:D,2,0))</f>
        <v/>
      </c>
      <c r="E195" s="74"/>
      <c r="F195" s="114"/>
      <c r="G195" s="79"/>
      <c r="H195" s="4"/>
      <c r="I195" s="4" t="str">
        <f t="shared" si="7"/>
        <v>No</v>
      </c>
      <c r="J195" s="7">
        <v>8</v>
      </c>
    </row>
    <row r="196" spans="1:10" x14ac:dyDescent="0.25">
      <c r="A196" s="4"/>
      <c r="B196" s="5">
        <v>195</v>
      </c>
      <c r="C196" s="70" t="s">
        <v>91</v>
      </c>
      <c r="D196" s="52" t="str">
        <f>IF(OR(E196="",E196="(select option)"),"",VLOOKUP(E196,DropDowns!C:D,2,0))</f>
        <v/>
      </c>
      <c r="E196" s="74"/>
      <c r="F196" s="114"/>
      <c r="G196" s="79"/>
      <c r="H196" s="4"/>
      <c r="I196" s="4" t="str">
        <f t="shared" si="7"/>
        <v>No</v>
      </c>
      <c r="J196" s="7">
        <v>8</v>
      </c>
    </row>
    <row r="197" spans="1:10" ht="42" customHeight="1" x14ac:dyDescent="0.25">
      <c r="A197" s="4"/>
      <c r="B197" s="5">
        <v>196</v>
      </c>
      <c r="C197" s="108" t="s">
        <v>176</v>
      </c>
      <c r="D197" s="54" t="str">
        <f>IF(OR(E197="",E197="(select option)"),"",IF(VLOOKUP(E197,DropDowns!B:D,3,0)=0,"",VLOOKUP(E197,DropDowns!B:D,3,0)))</f>
        <v/>
      </c>
      <c r="E197" s="42" t="s">
        <v>14</v>
      </c>
      <c r="F197" s="119"/>
      <c r="G197" s="110" t="s">
        <v>15</v>
      </c>
      <c r="H197" s="4"/>
      <c r="I197" s="4" t="str">
        <f t="shared" si="7"/>
        <v>No</v>
      </c>
      <c r="J197" s="7">
        <v>8</v>
      </c>
    </row>
    <row r="198" spans="1:10" x14ac:dyDescent="0.25">
      <c r="A198" s="4"/>
      <c r="B198" s="5">
        <v>197</v>
      </c>
      <c r="C198" s="56"/>
      <c r="D198" s="57" t="str">
        <f>IF(OR(E198="",E198="(select option)"),"",VLOOKUP(E198,DropDowns!C:D,2,0))</f>
        <v/>
      </c>
      <c r="E198" s="75"/>
      <c r="F198" s="118"/>
      <c r="G198" s="80"/>
      <c r="H198" s="4"/>
      <c r="I198" s="4" t="str">
        <f t="shared" si="7"/>
        <v>No</v>
      </c>
      <c r="J198" s="7">
        <v>8</v>
      </c>
    </row>
    <row r="199" spans="1:10" x14ac:dyDescent="0.25">
      <c r="A199" s="4"/>
      <c r="B199" s="5">
        <v>198</v>
      </c>
      <c r="C199" s="98"/>
      <c r="D199" s="19" t="str">
        <f>IF(OR(E199="",E199="(select option)"),"",VLOOKUP(E199,DropDowns!C:D,2,0))</f>
        <v/>
      </c>
      <c r="E199" s="74"/>
      <c r="F199" s="114"/>
      <c r="G199" s="79"/>
      <c r="H199" s="4"/>
      <c r="I199" s="4" t="str">
        <f t="shared" si="7"/>
        <v>No</v>
      </c>
      <c r="J199" s="7">
        <v>8</v>
      </c>
    </row>
    <row r="200" spans="1:10" x14ac:dyDescent="0.25">
      <c r="A200" s="4"/>
      <c r="B200" s="5">
        <v>199</v>
      </c>
      <c r="C200" s="70" t="s">
        <v>92</v>
      </c>
      <c r="D200" s="52" t="str">
        <f>IF(OR(E200="",E200="(select option)"),"",VLOOKUP(E200,DropDowns!C:D,2,0))</f>
        <v/>
      </c>
      <c r="E200" s="74"/>
      <c r="F200" s="114"/>
      <c r="G200" s="79"/>
      <c r="H200" s="4"/>
      <c r="I200" s="4" t="str">
        <f t="shared" si="7"/>
        <v>No</v>
      </c>
      <c r="J200" s="7">
        <v>8</v>
      </c>
    </row>
    <row r="201" spans="1:10" ht="57" customHeight="1" x14ac:dyDescent="0.25">
      <c r="A201" s="4"/>
      <c r="B201" s="5">
        <v>200</v>
      </c>
      <c r="C201" s="108" t="s">
        <v>177</v>
      </c>
      <c r="D201" s="54" t="str">
        <f>IF(OR(E201="",E201="(select option)"),"",IF(VLOOKUP(E201,DropDowns!B:D,3,0)=0,"",VLOOKUP(E201,DropDowns!B:D,3,0)))</f>
        <v/>
      </c>
      <c r="E201" s="42" t="s">
        <v>14</v>
      </c>
      <c r="F201" s="119"/>
      <c r="G201" s="110" t="s">
        <v>15</v>
      </c>
      <c r="H201" s="4"/>
      <c r="I201" s="4" t="str">
        <f t="shared" si="7"/>
        <v>No</v>
      </c>
      <c r="J201" s="7">
        <v>8</v>
      </c>
    </row>
    <row r="202" spans="1:10" x14ac:dyDescent="0.25">
      <c r="A202" s="4"/>
      <c r="B202" s="5">
        <v>201</v>
      </c>
      <c r="C202" s="56"/>
      <c r="D202" s="57" t="str">
        <f>IF(OR(E202="",E202="(select option)"),"",VLOOKUP(E202,DropDowns!C:D,2,0))</f>
        <v/>
      </c>
      <c r="E202" s="75"/>
      <c r="F202" s="118"/>
      <c r="G202" s="80"/>
      <c r="H202" s="4"/>
      <c r="I202" s="4"/>
    </row>
    <row r="203" spans="1:10" x14ac:dyDescent="0.25">
      <c r="A203" s="4"/>
      <c r="B203" s="5">
        <v>202</v>
      </c>
      <c r="C203" s="15"/>
      <c r="D203" s="4"/>
      <c r="E203" s="72"/>
      <c r="F203" s="92"/>
      <c r="G203" s="44"/>
      <c r="H203" s="4"/>
      <c r="I203" s="4"/>
    </row>
    <row r="204" spans="1:10" x14ac:dyDescent="0.25">
      <c r="A204" s="4"/>
      <c r="B204" s="5">
        <v>203</v>
      </c>
      <c r="C204" s="15"/>
      <c r="D204" s="4"/>
      <c r="E204" s="72"/>
      <c r="F204" s="92"/>
      <c r="G204" s="44"/>
      <c r="H204" s="4"/>
      <c r="I204" s="4"/>
    </row>
    <row r="205" spans="1:10" x14ac:dyDescent="0.25">
      <c r="A205" s="4"/>
      <c r="B205" s="5">
        <v>204</v>
      </c>
      <c r="C205" s="15"/>
      <c r="D205" s="4"/>
      <c r="E205" s="72"/>
      <c r="F205" s="92"/>
      <c r="G205" s="44"/>
      <c r="H205" s="4"/>
      <c r="I205" s="4"/>
    </row>
    <row r="206" spans="1:10" x14ac:dyDescent="0.25">
      <c r="A206" s="4"/>
      <c r="B206" s="5">
        <v>205</v>
      </c>
      <c r="C206" s="15"/>
      <c r="D206" s="4"/>
      <c r="E206" s="72"/>
      <c r="F206" s="92"/>
      <c r="G206" s="44"/>
      <c r="H206" s="4"/>
      <c r="I206" s="4"/>
    </row>
    <row r="207" spans="1:10" x14ac:dyDescent="0.25">
      <c r="A207" s="4"/>
      <c r="B207" s="5">
        <v>206</v>
      </c>
      <c r="C207" s="15"/>
      <c r="D207" s="4"/>
      <c r="E207" s="72"/>
      <c r="F207" s="92"/>
      <c r="G207" s="44"/>
      <c r="H207" s="4"/>
      <c r="I207" s="4"/>
    </row>
    <row r="208" spans="1:10" x14ac:dyDescent="0.25">
      <c r="A208" s="4"/>
      <c r="B208" s="5">
        <v>207</v>
      </c>
      <c r="C208" s="15"/>
      <c r="D208" s="4"/>
      <c r="E208" s="72"/>
      <c r="F208" s="92"/>
      <c r="G208" s="44"/>
      <c r="H208" s="4"/>
      <c r="I208" s="4"/>
    </row>
    <row r="209" spans="1:9" x14ac:dyDescent="0.25">
      <c r="A209" s="4"/>
      <c r="B209" s="5">
        <v>208</v>
      </c>
      <c r="C209" s="15"/>
      <c r="D209" s="4"/>
      <c r="E209" s="72"/>
      <c r="F209" s="92"/>
      <c r="G209" s="44"/>
      <c r="H209" s="4"/>
      <c r="I209" s="4"/>
    </row>
    <row r="210" spans="1:9" x14ac:dyDescent="0.25">
      <c r="A210" s="4"/>
      <c r="B210" s="5">
        <v>209</v>
      </c>
      <c r="C210" s="15"/>
      <c r="D210" s="4"/>
      <c r="E210" s="72"/>
      <c r="F210" s="92"/>
      <c r="G210" s="44"/>
      <c r="H210" s="4"/>
      <c r="I210" s="4"/>
    </row>
    <row r="211" spans="1:9" x14ac:dyDescent="0.25">
      <c r="A211" s="4"/>
      <c r="B211" s="5">
        <v>210</v>
      </c>
      <c r="C211" s="15"/>
      <c r="D211" s="4"/>
      <c r="E211" s="72"/>
      <c r="F211" s="92"/>
      <c r="G211" s="44"/>
      <c r="H211" s="4"/>
      <c r="I211" s="4"/>
    </row>
    <row r="212" spans="1:9" x14ac:dyDescent="0.25">
      <c r="B212" s="5">
        <v>211</v>
      </c>
    </row>
    <row r="213" spans="1:9" x14ac:dyDescent="0.25">
      <c r="B213" s="5">
        <v>212</v>
      </c>
    </row>
    <row r="214" spans="1:9" x14ac:dyDescent="0.25">
      <c r="B214" s="5">
        <v>213</v>
      </c>
    </row>
    <row r="215" spans="1:9" x14ac:dyDescent="0.25">
      <c r="B215" s="5">
        <v>214</v>
      </c>
    </row>
    <row r="216" spans="1:9" x14ac:dyDescent="0.25">
      <c r="B216" s="5">
        <v>215</v>
      </c>
    </row>
    <row r="217" spans="1:9" x14ac:dyDescent="0.25">
      <c r="B217" s="5">
        <v>216</v>
      </c>
    </row>
    <row r="218" spans="1:9" x14ac:dyDescent="0.25">
      <c r="B218" s="5">
        <v>217</v>
      </c>
    </row>
    <row r="219" spans="1:9" x14ac:dyDescent="0.25">
      <c r="B219" s="5">
        <v>218</v>
      </c>
    </row>
    <row r="220" spans="1:9" x14ac:dyDescent="0.25">
      <c r="B220" s="5">
        <v>219</v>
      </c>
    </row>
    <row r="221" spans="1:9" x14ac:dyDescent="0.25">
      <c r="B221" s="5">
        <v>220</v>
      </c>
    </row>
    <row r="222" spans="1:9" x14ac:dyDescent="0.25">
      <c r="B222" s="5">
        <v>221</v>
      </c>
    </row>
    <row r="223" spans="1:9" x14ac:dyDescent="0.25">
      <c r="B223" s="5">
        <v>222</v>
      </c>
    </row>
    <row r="224" spans="1:9" x14ac:dyDescent="0.25">
      <c r="B224" s="5">
        <v>223</v>
      </c>
    </row>
    <row r="225" spans="2:2" x14ac:dyDescent="0.25">
      <c r="B225" s="5">
        <v>224</v>
      </c>
    </row>
    <row r="226" spans="2:2" x14ac:dyDescent="0.25">
      <c r="B226" s="5">
        <v>225</v>
      </c>
    </row>
    <row r="227" spans="2:2" x14ac:dyDescent="0.25">
      <c r="B227" s="5">
        <v>226</v>
      </c>
    </row>
    <row r="228" spans="2:2" x14ac:dyDescent="0.25">
      <c r="B228" s="5">
        <v>227</v>
      </c>
    </row>
    <row r="229" spans="2:2" x14ac:dyDescent="0.25">
      <c r="B229" s="5">
        <v>228</v>
      </c>
    </row>
    <row r="230" spans="2:2" x14ac:dyDescent="0.25">
      <c r="B230" s="5">
        <v>229</v>
      </c>
    </row>
    <row r="231" spans="2:2" x14ac:dyDescent="0.25">
      <c r="B231" s="5">
        <v>230</v>
      </c>
    </row>
    <row r="232" spans="2:2" x14ac:dyDescent="0.25">
      <c r="B232" s="5">
        <v>231</v>
      </c>
    </row>
    <row r="233" spans="2:2" x14ac:dyDescent="0.25">
      <c r="B233" s="5">
        <v>232</v>
      </c>
    </row>
    <row r="234" spans="2:2" x14ac:dyDescent="0.25">
      <c r="B234" s="5">
        <v>233</v>
      </c>
    </row>
    <row r="235" spans="2:2" x14ac:dyDescent="0.25">
      <c r="B235" s="5">
        <v>234</v>
      </c>
    </row>
    <row r="236" spans="2:2" x14ac:dyDescent="0.25">
      <c r="B236" s="5">
        <v>235</v>
      </c>
    </row>
    <row r="237" spans="2:2" x14ac:dyDescent="0.25">
      <c r="B237" s="5">
        <v>236</v>
      </c>
    </row>
    <row r="238" spans="2:2" x14ac:dyDescent="0.25">
      <c r="B238" s="5">
        <v>237</v>
      </c>
    </row>
    <row r="239" spans="2:2" x14ac:dyDescent="0.25">
      <c r="B239" s="5">
        <v>238</v>
      </c>
    </row>
    <row r="240" spans="2:2" x14ac:dyDescent="0.25">
      <c r="B240" s="5">
        <v>239</v>
      </c>
    </row>
    <row r="241" spans="2:2" x14ac:dyDescent="0.25">
      <c r="B241" s="5">
        <v>240</v>
      </c>
    </row>
    <row r="242" spans="2:2" x14ac:dyDescent="0.25">
      <c r="B242" s="5">
        <v>241</v>
      </c>
    </row>
    <row r="243" spans="2:2" x14ac:dyDescent="0.25">
      <c r="B243" s="5">
        <v>242</v>
      </c>
    </row>
    <row r="244" spans="2:2" x14ac:dyDescent="0.25">
      <c r="B244" s="5">
        <v>243</v>
      </c>
    </row>
    <row r="245" spans="2:2" x14ac:dyDescent="0.25">
      <c r="B245" s="5">
        <v>244</v>
      </c>
    </row>
    <row r="246" spans="2:2" x14ac:dyDescent="0.25">
      <c r="B246" s="5">
        <v>245</v>
      </c>
    </row>
    <row r="247" spans="2:2" x14ac:dyDescent="0.25">
      <c r="B247" s="5">
        <v>246</v>
      </c>
    </row>
    <row r="248" spans="2:2" x14ac:dyDescent="0.25">
      <c r="B248" s="5">
        <v>247</v>
      </c>
    </row>
    <row r="249" spans="2:2" x14ac:dyDescent="0.25">
      <c r="B249" s="5">
        <v>248</v>
      </c>
    </row>
    <row r="250" spans="2:2" x14ac:dyDescent="0.25">
      <c r="B250" s="5">
        <v>249</v>
      </c>
    </row>
    <row r="251" spans="2:2" x14ac:dyDescent="0.25">
      <c r="B251" s="5">
        <v>250</v>
      </c>
    </row>
    <row r="252" spans="2:2" x14ac:dyDescent="0.25">
      <c r="B252" s="5">
        <v>251</v>
      </c>
    </row>
    <row r="253" spans="2:2" x14ac:dyDescent="0.25">
      <c r="B253" s="5">
        <v>252</v>
      </c>
    </row>
    <row r="254" spans="2:2" x14ac:dyDescent="0.25">
      <c r="B254" s="5">
        <v>253</v>
      </c>
    </row>
    <row r="255" spans="2:2" x14ac:dyDescent="0.25">
      <c r="B255" s="5">
        <v>254</v>
      </c>
    </row>
    <row r="256" spans="2:2" x14ac:dyDescent="0.25">
      <c r="B256" s="5">
        <v>255</v>
      </c>
    </row>
    <row r="257" spans="2:2" x14ac:dyDescent="0.25">
      <c r="B257" s="5">
        <v>256</v>
      </c>
    </row>
    <row r="258" spans="2:2" x14ac:dyDescent="0.25">
      <c r="B258" s="5">
        <v>257</v>
      </c>
    </row>
    <row r="259" spans="2:2" x14ac:dyDescent="0.25">
      <c r="B259" s="5">
        <v>258</v>
      </c>
    </row>
    <row r="260" spans="2:2" x14ac:dyDescent="0.25">
      <c r="B260" s="5">
        <v>259</v>
      </c>
    </row>
    <row r="261" spans="2:2" x14ac:dyDescent="0.25">
      <c r="B261" s="5">
        <v>260</v>
      </c>
    </row>
    <row r="262" spans="2:2" x14ac:dyDescent="0.25">
      <c r="B262" s="5">
        <v>261</v>
      </c>
    </row>
    <row r="263" spans="2:2" x14ac:dyDescent="0.25">
      <c r="B263" s="5">
        <v>262</v>
      </c>
    </row>
    <row r="264" spans="2:2" x14ac:dyDescent="0.25">
      <c r="B264" s="5">
        <v>263</v>
      </c>
    </row>
    <row r="265" spans="2:2" x14ac:dyDescent="0.25">
      <c r="B265" s="5">
        <v>264</v>
      </c>
    </row>
    <row r="266" spans="2:2" x14ac:dyDescent="0.25">
      <c r="B266" s="5">
        <v>265</v>
      </c>
    </row>
    <row r="267" spans="2:2" x14ac:dyDescent="0.25">
      <c r="B267" s="5">
        <v>266</v>
      </c>
    </row>
    <row r="268" spans="2:2" x14ac:dyDescent="0.25">
      <c r="B268" s="5">
        <v>267</v>
      </c>
    </row>
    <row r="269" spans="2:2" x14ac:dyDescent="0.25">
      <c r="B269" s="5">
        <v>268</v>
      </c>
    </row>
    <row r="270" spans="2:2" x14ac:dyDescent="0.25">
      <c r="B270" s="5">
        <v>269</v>
      </c>
    </row>
    <row r="271" spans="2:2" x14ac:dyDescent="0.25">
      <c r="B271" s="5">
        <v>270</v>
      </c>
    </row>
    <row r="272" spans="2:2" x14ac:dyDescent="0.25">
      <c r="B272" s="5">
        <v>271</v>
      </c>
    </row>
    <row r="273" spans="2:2" x14ac:dyDescent="0.25">
      <c r="B273" s="5">
        <v>272</v>
      </c>
    </row>
    <row r="274" spans="2:2" x14ac:dyDescent="0.25">
      <c r="B274" s="5">
        <v>273</v>
      </c>
    </row>
    <row r="275" spans="2:2" x14ac:dyDescent="0.25">
      <c r="B275" s="5">
        <v>274</v>
      </c>
    </row>
    <row r="276" spans="2:2" x14ac:dyDescent="0.25">
      <c r="B276" s="5">
        <v>275</v>
      </c>
    </row>
    <row r="277" spans="2:2" x14ac:dyDescent="0.25">
      <c r="B277" s="5">
        <v>276</v>
      </c>
    </row>
    <row r="278" spans="2:2" x14ac:dyDescent="0.25">
      <c r="B278" s="5">
        <v>277</v>
      </c>
    </row>
    <row r="279" spans="2:2" x14ac:dyDescent="0.25">
      <c r="B279" s="5">
        <v>278</v>
      </c>
    </row>
    <row r="280" spans="2:2" x14ac:dyDescent="0.25">
      <c r="B280" s="5">
        <v>279</v>
      </c>
    </row>
    <row r="281" spans="2:2" x14ac:dyDescent="0.25">
      <c r="B281" s="5">
        <v>280</v>
      </c>
    </row>
    <row r="282" spans="2:2" x14ac:dyDescent="0.25">
      <c r="B282" s="5">
        <v>281</v>
      </c>
    </row>
    <row r="283" spans="2:2" x14ac:dyDescent="0.25">
      <c r="B283" s="5">
        <v>282</v>
      </c>
    </row>
    <row r="284" spans="2:2" x14ac:dyDescent="0.25">
      <c r="B284" s="5">
        <v>283</v>
      </c>
    </row>
    <row r="285" spans="2:2" x14ac:dyDescent="0.25">
      <c r="B285" s="5">
        <v>284</v>
      </c>
    </row>
    <row r="286" spans="2:2" x14ac:dyDescent="0.25">
      <c r="B286" s="5">
        <v>285</v>
      </c>
    </row>
    <row r="287" spans="2:2" x14ac:dyDescent="0.25">
      <c r="B287" s="5">
        <v>286</v>
      </c>
    </row>
    <row r="288" spans="2:2" x14ac:dyDescent="0.25">
      <c r="B288" s="5">
        <v>287</v>
      </c>
    </row>
    <row r="289" spans="2:2" x14ac:dyDescent="0.25">
      <c r="B289" s="5">
        <v>288</v>
      </c>
    </row>
    <row r="290" spans="2:2" x14ac:dyDescent="0.25">
      <c r="B290" s="5">
        <v>289</v>
      </c>
    </row>
    <row r="291" spans="2:2" x14ac:dyDescent="0.25">
      <c r="B291" s="5">
        <v>290</v>
      </c>
    </row>
    <row r="292" spans="2:2" x14ac:dyDescent="0.25">
      <c r="B292" s="5">
        <v>291</v>
      </c>
    </row>
    <row r="293" spans="2:2" x14ac:dyDescent="0.25">
      <c r="B293" s="5">
        <v>292</v>
      </c>
    </row>
    <row r="294" spans="2:2" x14ac:dyDescent="0.25">
      <c r="B294" s="5">
        <v>293</v>
      </c>
    </row>
    <row r="295" spans="2:2" x14ac:dyDescent="0.25">
      <c r="B295" s="5">
        <v>294</v>
      </c>
    </row>
    <row r="296" spans="2:2" x14ac:dyDescent="0.25">
      <c r="B296" s="5">
        <v>295</v>
      </c>
    </row>
    <row r="297" spans="2:2" x14ac:dyDescent="0.25">
      <c r="B297" s="5">
        <v>296</v>
      </c>
    </row>
    <row r="298" spans="2:2" x14ac:dyDescent="0.25">
      <c r="B298" s="5">
        <v>297</v>
      </c>
    </row>
    <row r="299" spans="2:2" x14ac:dyDescent="0.25">
      <c r="B299" s="5">
        <v>298</v>
      </c>
    </row>
    <row r="300" spans="2:2" x14ac:dyDescent="0.25">
      <c r="B300" s="5">
        <v>299</v>
      </c>
    </row>
    <row r="301" spans="2:2" x14ac:dyDescent="0.25">
      <c r="B301" s="5">
        <v>300</v>
      </c>
    </row>
    <row r="302" spans="2:2" x14ac:dyDescent="0.25">
      <c r="B302" s="5">
        <v>301</v>
      </c>
    </row>
    <row r="303" spans="2:2" x14ac:dyDescent="0.25">
      <c r="B303" s="5">
        <v>302</v>
      </c>
    </row>
    <row r="304" spans="2:2" x14ac:dyDescent="0.25">
      <c r="B304" s="5">
        <v>303</v>
      </c>
    </row>
    <row r="305" spans="2:2" x14ac:dyDescent="0.25">
      <c r="B305" s="5">
        <v>304</v>
      </c>
    </row>
    <row r="306" spans="2:2" x14ac:dyDescent="0.25">
      <c r="B306" s="5">
        <v>305</v>
      </c>
    </row>
    <row r="307" spans="2:2" x14ac:dyDescent="0.25">
      <c r="B307" s="5">
        <v>306</v>
      </c>
    </row>
    <row r="308" spans="2:2" x14ac:dyDescent="0.25">
      <c r="B308" s="5">
        <v>307</v>
      </c>
    </row>
    <row r="309" spans="2:2" x14ac:dyDescent="0.25">
      <c r="B309" s="5">
        <v>308</v>
      </c>
    </row>
    <row r="310" spans="2:2" x14ac:dyDescent="0.25">
      <c r="B310" s="5">
        <v>309</v>
      </c>
    </row>
    <row r="311" spans="2:2" x14ac:dyDescent="0.25">
      <c r="B311" s="5">
        <v>310</v>
      </c>
    </row>
    <row r="312" spans="2:2" x14ac:dyDescent="0.25">
      <c r="B312" s="5">
        <v>311</v>
      </c>
    </row>
    <row r="313" spans="2:2" x14ac:dyDescent="0.25">
      <c r="B313" s="5">
        <v>312</v>
      </c>
    </row>
    <row r="314" spans="2:2" x14ac:dyDescent="0.25">
      <c r="B314" s="5">
        <v>313</v>
      </c>
    </row>
    <row r="315" spans="2:2" x14ac:dyDescent="0.25">
      <c r="B315" s="5">
        <v>314</v>
      </c>
    </row>
    <row r="316" spans="2:2" x14ac:dyDescent="0.25">
      <c r="B316" s="5">
        <v>315</v>
      </c>
    </row>
    <row r="317" spans="2:2" x14ac:dyDescent="0.25">
      <c r="B317" s="5">
        <v>316</v>
      </c>
    </row>
    <row r="318" spans="2:2" x14ac:dyDescent="0.25">
      <c r="B318" s="5">
        <v>317</v>
      </c>
    </row>
    <row r="319" spans="2:2" x14ac:dyDescent="0.25">
      <c r="B319" s="5">
        <v>318</v>
      </c>
    </row>
    <row r="320" spans="2:2" x14ac:dyDescent="0.25">
      <c r="B320" s="5">
        <v>319</v>
      </c>
    </row>
    <row r="321" spans="2:2" x14ac:dyDescent="0.25">
      <c r="B321" s="5">
        <v>320</v>
      </c>
    </row>
    <row r="322" spans="2:2" x14ac:dyDescent="0.25">
      <c r="B322" s="5">
        <v>321</v>
      </c>
    </row>
    <row r="323" spans="2:2" x14ac:dyDescent="0.25">
      <c r="B323" s="5">
        <v>322</v>
      </c>
    </row>
    <row r="324" spans="2:2" x14ac:dyDescent="0.25">
      <c r="B324" s="5">
        <v>323</v>
      </c>
    </row>
    <row r="325" spans="2:2" x14ac:dyDescent="0.25">
      <c r="B325" s="5">
        <v>324</v>
      </c>
    </row>
    <row r="326" spans="2:2" x14ac:dyDescent="0.25">
      <c r="B326" s="5">
        <v>325</v>
      </c>
    </row>
    <row r="327" spans="2:2" x14ac:dyDescent="0.25">
      <c r="B327" s="5">
        <v>326</v>
      </c>
    </row>
    <row r="328" spans="2:2" x14ac:dyDescent="0.25">
      <c r="B328" s="5">
        <v>327</v>
      </c>
    </row>
    <row r="329" spans="2:2" x14ac:dyDescent="0.25">
      <c r="B329" s="5">
        <v>328</v>
      </c>
    </row>
    <row r="330" spans="2:2" x14ac:dyDescent="0.25">
      <c r="B330" s="5">
        <v>329</v>
      </c>
    </row>
    <row r="331" spans="2:2" x14ac:dyDescent="0.25">
      <c r="B331" s="5">
        <v>330</v>
      </c>
    </row>
    <row r="332" spans="2:2" x14ac:dyDescent="0.25">
      <c r="B332" s="5">
        <v>331</v>
      </c>
    </row>
    <row r="333" spans="2:2" x14ac:dyDescent="0.25">
      <c r="B333" s="5">
        <v>332</v>
      </c>
    </row>
    <row r="334" spans="2:2" x14ac:dyDescent="0.25">
      <c r="B334" s="5">
        <v>333</v>
      </c>
    </row>
    <row r="335" spans="2:2" x14ac:dyDescent="0.25">
      <c r="B335" s="5">
        <v>334</v>
      </c>
    </row>
    <row r="336" spans="2:2" x14ac:dyDescent="0.25">
      <c r="B336" s="5">
        <v>335</v>
      </c>
    </row>
    <row r="337" spans="2:2" x14ac:dyDescent="0.25">
      <c r="B337" s="5">
        <v>336</v>
      </c>
    </row>
    <row r="338" spans="2:2" x14ac:dyDescent="0.25">
      <c r="B338" s="5">
        <v>337</v>
      </c>
    </row>
    <row r="339" spans="2:2" x14ac:dyDescent="0.25">
      <c r="B339" s="5">
        <v>338</v>
      </c>
    </row>
    <row r="340" spans="2:2" x14ac:dyDescent="0.25">
      <c r="B340" s="5">
        <v>339</v>
      </c>
    </row>
    <row r="341" spans="2:2" x14ac:dyDescent="0.25">
      <c r="B341" s="5">
        <v>340</v>
      </c>
    </row>
    <row r="342" spans="2:2" x14ac:dyDescent="0.25">
      <c r="B342" s="5">
        <v>341</v>
      </c>
    </row>
    <row r="343" spans="2:2" x14ac:dyDescent="0.25">
      <c r="B343" s="5">
        <v>342</v>
      </c>
    </row>
    <row r="344" spans="2:2" x14ac:dyDescent="0.25">
      <c r="B344" s="5">
        <v>343</v>
      </c>
    </row>
    <row r="345" spans="2:2" x14ac:dyDescent="0.25">
      <c r="B345" s="5">
        <v>344</v>
      </c>
    </row>
    <row r="346" spans="2:2" x14ac:dyDescent="0.25">
      <c r="B346" s="5">
        <v>345</v>
      </c>
    </row>
    <row r="347" spans="2:2" x14ac:dyDescent="0.25">
      <c r="B347" s="5">
        <v>346</v>
      </c>
    </row>
    <row r="348" spans="2:2" x14ac:dyDescent="0.25">
      <c r="B348" s="5">
        <v>347</v>
      </c>
    </row>
    <row r="349" spans="2:2" x14ac:dyDescent="0.25">
      <c r="B349" s="5">
        <v>348</v>
      </c>
    </row>
    <row r="350" spans="2:2" x14ac:dyDescent="0.25">
      <c r="B350" s="5">
        <v>349</v>
      </c>
    </row>
    <row r="351" spans="2:2" x14ac:dyDescent="0.25">
      <c r="B351" s="5">
        <v>350</v>
      </c>
    </row>
    <row r="352" spans="2:2" x14ac:dyDescent="0.25">
      <c r="B352" s="5">
        <v>351</v>
      </c>
    </row>
    <row r="353" spans="2:2" x14ac:dyDescent="0.25">
      <c r="B353" s="5">
        <v>352</v>
      </c>
    </row>
    <row r="354" spans="2:2" x14ac:dyDescent="0.25">
      <c r="B354" s="5">
        <v>353</v>
      </c>
    </row>
    <row r="355" spans="2:2" x14ac:dyDescent="0.25">
      <c r="B355" s="5">
        <v>354</v>
      </c>
    </row>
    <row r="356" spans="2:2" x14ac:dyDescent="0.25">
      <c r="B356" s="5">
        <v>355</v>
      </c>
    </row>
    <row r="357" spans="2:2" x14ac:dyDescent="0.25">
      <c r="B357" s="5">
        <v>356</v>
      </c>
    </row>
    <row r="358" spans="2:2" x14ac:dyDescent="0.25">
      <c r="B358" s="5">
        <v>357</v>
      </c>
    </row>
    <row r="359" spans="2:2" x14ac:dyDescent="0.25">
      <c r="B359" s="5">
        <v>358</v>
      </c>
    </row>
    <row r="360" spans="2:2" x14ac:dyDescent="0.25">
      <c r="B360" s="5">
        <v>359</v>
      </c>
    </row>
    <row r="361" spans="2:2" x14ac:dyDescent="0.25">
      <c r="B361" s="5">
        <v>360</v>
      </c>
    </row>
    <row r="362" spans="2:2" x14ac:dyDescent="0.25">
      <c r="B362" s="5">
        <v>361</v>
      </c>
    </row>
    <row r="363" spans="2:2" x14ac:dyDescent="0.25">
      <c r="B363" s="5">
        <v>362</v>
      </c>
    </row>
    <row r="364" spans="2:2" x14ac:dyDescent="0.25">
      <c r="B364" s="5">
        <v>363</v>
      </c>
    </row>
    <row r="365" spans="2:2" x14ac:dyDescent="0.25">
      <c r="B365" s="5">
        <v>364</v>
      </c>
    </row>
    <row r="366" spans="2:2" x14ac:dyDescent="0.25">
      <c r="B366" s="5">
        <v>365</v>
      </c>
    </row>
    <row r="367" spans="2:2" x14ac:dyDescent="0.25">
      <c r="B367" s="5">
        <v>366</v>
      </c>
    </row>
    <row r="368" spans="2:2" x14ac:dyDescent="0.25">
      <c r="B368" s="5">
        <v>367</v>
      </c>
    </row>
    <row r="369" spans="2:2" x14ac:dyDescent="0.25">
      <c r="B369" s="5">
        <v>368</v>
      </c>
    </row>
    <row r="370" spans="2:2" x14ac:dyDescent="0.25">
      <c r="B370" s="5">
        <v>369</v>
      </c>
    </row>
    <row r="371" spans="2:2" x14ac:dyDescent="0.25">
      <c r="B371" s="5">
        <v>370</v>
      </c>
    </row>
    <row r="372" spans="2:2" x14ac:dyDescent="0.25">
      <c r="B372" s="5">
        <v>371</v>
      </c>
    </row>
    <row r="373" spans="2:2" x14ac:dyDescent="0.25">
      <c r="B373" s="5">
        <v>372</v>
      </c>
    </row>
    <row r="374" spans="2:2" x14ac:dyDescent="0.25">
      <c r="B374" s="5">
        <v>373</v>
      </c>
    </row>
    <row r="375" spans="2:2" x14ac:dyDescent="0.25">
      <c r="B375" s="5">
        <v>374</v>
      </c>
    </row>
    <row r="376" spans="2:2" x14ac:dyDescent="0.25">
      <c r="B376" s="5">
        <v>375</v>
      </c>
    </row>
    <row r="377" spans="2:2" x14ac:dyDescent="0.25">
      <c r="B377" s="5">
        <v>376</v>
      </c>
    </row>
    <row r="378" spans="2:2" x14ac:dyDescent="0.25">
      <c r="B378" s="5">
        <v>377</v>
      </c>
    </row>
    <row r="379" spans="2:2" x14ac:dyDescent="0.25">
      <c r="B379" s="5">
        <v>378</v>
      </c>
    </row>
    <row r="380" spans="2:2" x14ac:dyDescent="0.25">
      <c r="B380" s="5">
        <v>379</v>
      </c>
    </row>
    <row r="381" spans="2:2" x14ac:dyDescent="0.25">
      <c r="B381" s="5">
        <v>380</v>
      </c>
    </row>
    <row r="382" spans="2:2" x14ac:dyDescent="0.25">
      <c r="B382" s="5">
        <v>381</v>
      </c>
    </row>
    <row r="383" spans="2:2" x14ac:dyDescent="0.25">
      <c r="B383" s="5">
        <v>382</v>
      </c>
    </row>
    <row r="384" spans="2:2" x14ac:dyDescent="0.25">
      <c r="B384" s="5">
        <v>383</v>
      </c>
    </row>
    <row r="385" spans="2:2" x14ac:dyDescent="0.25">
      <c r="B385" s="5">
        <v>384</v>
      </c>
    </row>
    <row r="386" spans="2:2" x14ac:dyDescent="0.25">
      <c r="B386" s="5">
        <v>385</v>
      </c>
    </row>
    <row r="387" spans="2:2" x14ac:dyDescent="0.25">
      <c r="B387" s="5">
        <v>386</v>
      </c>
    </row>
    <row r="388" spans="2:2" x14ac:dyDescent="0.25">
      <c r="B388" s="5">
        <v>387</v>
      </c>
    </row>
    <row r="389" spans="2:2" x14ac:dyDescent="0.25">
      <c r="B389" s="5">
        <v>388</v>
      </c>
    </row>
    <row r="390" spans="2:2" x14ac:dyDescent="0.25">
      <c r="B390" s="5">
        <v>389</v>
      </c>
    </row>
    <row r="391" spans="2:2" x14ac:dyDescent="0.25">
      <c r="B391" s="5">
        <v>390</v>
      </c>
    </row>
    <row r="392" spans="2:2" x14ac:dyDescent="0.25">
      <c r="B392" s="5">
        <v>391</v>
      </c>
    </row>
    <row r="393" spans="2:2" x14ac:dyDescent="0.25">
      <c r="B393" s="5">
        <v>392</v>
      </c>
    </row>
    <row r="394" spans="2:2" x14ac:dyDescent="0.25">
      <c r="B394" s="5">
        <v>393</v>
      </c>
    </row>
    <row r="395" spans="2:2" x14ac:dyDescent="0.25">
      <c r="B395" s="5">
        <v>394</v>
      </c>
    </row>
    <row r="396" spans="2:2" x14ac:dyDescent="0.25">
      <c r="B396" s="5">
        <v>395</v>
      </c>
    </row>
    <row r="397" spans="2:2" x14ac:dyDescent="0.25">
      <c r="B397" s="5">
        <v>396</v>
      </c>
    </row>
  </sheetData>
  <sheetProtection sheet="1" objects="1" scenarios="1" formatRows="0"/>
  <dataConsolidate/>
  <conditionalFormatting sqref="G213:G1048576 G25 G55 G120 G145 G175 G57:G70 G193 G15:G22 G3:G12 G27:G39 G42:G46 G49:G52 G84:G94 G97:G117 G123:G131 G135:G137 G141:G142 G166:G172 G161:G162 G154:G157 G148:G150 G197 G201 G189 G178:G185">
    <cfRule type="containsText" dxfId="170" priority="308" operator="containsText" text="(select level)">
      <formula>NOT(ISERROR(SEARCH("(select level)",G3)))</formula>
    </cfRule>
  </conditionalFormatting>
  <conditionalFormatting sqref="G55 G84 G97 G120 G145 G175">
    <cfRule type="containsBlanks" dxfId="169" priority="304">
      <formula>LEN(TRIM(G55))=0</formula>
    </cfRule>
  </conditionalFormatting>
  <conditionalFormatting sqref="G25 G4">
    <cfRule type="containsBlanks" dxfId="168" priority="303">
      <formula>LEN(TRIM(G4))=0</formula>
    </cfRule>
  </conditionalFormatting>
  <conditionalFormatting sqref="E191:E193 E4:E12 E14:E22 E48:E52 E41:E46 E24:E39 E54:E70 E83:E94 E96:E117 E139:E142 E133:E137 E119:E131 E144:E150 E152:E157 E159:E162 E164:E172 E174:E185 E187:E189 E195:E197 E199:E201">
    <cfRule type="expression" dxfId="167" priority="291">
      <formula xml:space="preserve"> $D4 =""</formula>
    </cfRule>
    <cfRule type="expression" dxfId="166" priority="293">
      <formula xml:space="preserve"> $D4 = 4</formula>
    </cfRule>
    <cfRule type="expression" dxfId="165" priority="295">
      <formula>$D4 = 3</formula>
    </cfRule>
    <cfRule type="expression" dxfId="164" priority="296">
      <formula>$D4 = 2</formula>
    </cfRule>
    <cfRule type="expression" dxfId="163" priority="297">
      <formula xml:space="preserve"> $D4 = 1</formula>
    </cfRule>
    <cfRule type="expression" dxfId="162" priority="298">
      <formula xml:space="preserve"> $D4 = 0</formula>
    </cfRule>
  </conditionalFormatting>
  <conditionalFormatting sqref="E25 E55 E84 E120 E145 E175 E97 E4">
    <cfRule type="expression" dxfId="161" priority="290" stopIfTrue="1">
      <formula>$D4 = ""</formula>
    </cfRule>
  </conditionalFormatting>
  <conditionalFormatting sqref="E1:E70 E82:E1048576">
    <cfRule type="containsText" dxfId="160" priority="289" operator="containsText" text="(select option)">
      <formula>NOT(ISERROR(SEARCH("(select option)",E1)))</formula>
    </cfRule>
  </conditionalFormatting>
  <conditionalFormatting sqref="G73">
    <cfRule type="containsText" dxfId="159" priority="284" operator="containsText" text="(select level)">
      <formula>NOT(ISERROR(SEARCH("(select level)",G73)))</formula>
    </cfRule>
    <cfRule type="containsText" dxfId="158" priority="285" operator="containsText" text="5">
      <formula>NOT(ISERROR(SEARCH("5",G73)))</formula>
    </cfRule>
    <cfRule type="containsText" dxfId="157" priority="286" operator="containsText" text="4">
      <formula>NOT(ISERROR(SEARCH("4",G73)))</formula>
    </cfRule>
    <cfRule type="containsText" dxfId="156" priority="287" operator="containsText" text="3">
      <formula>NOT(ISERROR(SEARCH("3",G73)))</formula>
    </cfRule>
    <cfRule type="containsText" dxfId="155" priority="288" operator="containsText" text="2">
      <formula>NOT(ISERROR(SEARCH("2",G73)))</formula>
    </cfRule>
    <cfRule type="containsText" dxfId="154" priority="302" operator="containsText" text="1">
      <formula>NOT(ISERROR(SEARCH("1",G73)))</formula>
    </cfRule>
  </conditionalFormatting>
  <conditionalFormatting sqref="E72:E73">
    <cfRule type="expression" dxfId="153" priority="276">
      <formula xml:space="preserve"> $D72 =""</formula>
    </cfRule>
    <cfRule type="expression" dxfId="152" priority="277">
      <formula xml:space="preserve"> $D72 &gt; 4</formula>
    </cfRule>
    <cfRule type="expression" dxfId="151" priority="278">
      <formula xml:space="preserve"> $D72 = 4</formula>
    </cfRule>
    <cfRule type="expression" dxfId="150" priority="279">
      <formula>$D72 = 3</formula>
    </cfRule>
    <cfRule type="expression" dxfId="149" priority="280">
      <formula>$D72 = 2</formula>
    </cfRule>
    <cfRule type="expression" dxfId="148" priority="281">
      <formula xml:space="preserve"> $D72 = 1</formula>
    </cfRule>
    <cfRule type="expression" dxfId="147" priority="282">
      <formula xml:space="preserve"> $D72 = 0</formula>
    </cfRule>
  </conditionalFormatting>
  <conditionalFormatting sqref="E71:E73">
    <cfRule type="containsText" dxfId="146" priority="275" operator="containsText" text="(select option)">
      <formula>NOT(ISERROR(SEARCH("(select option)",E71)))</formula>
    </cfRule>
  </conditionalFormatting>
  <conditionalFormatting sqref="E74:E81">
    <cfRule type="containsText" dxfId="145" priority="261" operator="containsText" text="(select option)">
      <formula>NOT(ISERROR(SEARCH("(select option)",E74)))</formula>
    </cfRule>
  </conditionalFormatting>
  <conditionalFormatting sqref="E74:E81">
    <cfRule type="expression" dxfId="144" priority="262">
      <formula xml:space="preserve"> $D74 =""</formula>
    </cfRule>
    <cfRule type="expression" dxfId="143" priority="264">
      <formula xml:space="preserve"> $D74 = 4</formula>
    </cfRule>
    <cfRule type="expression" dxfId="142" priority="265">
      <formula>$D74 = 3</formula>
    </cfRule>
    <cfRule type="expression" dxfId="141" priority="266">
      <formula>$D74 = 2</formula>
    </cfRule>
    <cfRule type="expression" dxfId="140" priority="267">
      <formula xml:space="preserve"> $D74 = 1</formula>
    </cfRule>
    <cfRule type="expression" dxfId="139" priority="268">
      <formula xml:space="preserve"> $D74 = 0</formula>
    </cfRule>
  </conditionalFormatting>
  <conditionalFormatting sqref="G4:G1992">
    <cfRule type="containsText" dxfId="138" priority="272" operator="containsText" text="(select level)">
      <formula>NOT(ISERROR(SEARCH("(select level)",G4)))</formula>
    </cfRule>
    <cfRule type="containsText" dxfId="137" priority="273" operator="containsText" text="3">
      <formula>NOT(ISERROR(SEARCH("3",G4)))</formula>
    </cfRule>
    <cfRule type="containsText" dxfId="136" priority="274" operator="containsText" text="2">
      <formula>NOT(ISERROR(SEARCH("2",G4)))</formula>
    </cfRule>
    <cfRule type="containsText" dxfId="135" priority="283" operator="containsText" text="1">
      <formula>NOT(ISERROR(SEARCH("1",G4)))</formula>
    </cfRule>
  </conditionalFormatting>
  <conditionalFormatting sqref="C4:C5000">
    <cfRule type="expression" dxfId="134" priority="305">
      <formula>E4= "N/A"</formula>
    </cfRule>
  </conditionalFormatting>
  <conditionalFormatting sqref="E4:E5000">
    <cfRule type="expression" dxfId="133" priority="306">
      <formula>E4 = "N/A"</formula>
    </cfRule>
  </conditionalFormatting>
  <conditionalFormatting sqref="F4:F5000">
    <cfRule type="expression" dxfId="132" priority="307">
      <formula>E4 = "N/A"</formula>
    </cfRule>
  </conditionalFormatting>
  <conditionalFormatting sqref="G4:G5000">
    <cfRule type="expression" dxfId="131" priority="269" stopIfTrue="1">
      <formula>E4 = "N/A"</formula>
    </cfRule>
  </conditionalFormatting>
  <conditionalFormatting sqref="E77">
    <cfRule type="expression" dxfId="130" priority="9">
      <formula xml:space="preserve"> $D77 =""</formula>
    </cfRule>
    <cfRule type="expression" dxfId="129" priority="10">
      <formula xml:space="preserve"> $D77 = 4</formula>
    </cfRule>
    <cfRule type="expression" dxfId="128" priority="11">
      <formula>$D77 = 3</formula>
    </cfRule>
    <cfRule type="expression" dxfId="127" priority="12">
      <formula>$D77 = 2</formula>
    </cfRule>
    <cfRule type="expression" dxfId="126" priority="13">
      <formula xml:space="preserve"> $D77 = 1</formula>
    </cfRule>
    <cfRule type="expression" dxfId="125" priority="14">
      <formula xml:space="preserve"> $D77 = 0</formula>
    </cfRule>
  </conditionalFormatting>
  <conditionalFormatting sqref="E77">
    <cfRule type="containsText" dxfId="124" priority="8" operator="containsText" text="(select option)">
      <formula>NOT(ISERROR(SEARCH("(select option)",E77)))</formula>
    </cfRule>
  </conditionalFormatting>
  <conditionalFormatting sqref="E80">
    <cfRule type="expression" dxfId="123" priority="2">
      <formula xml:space="preserve"> $D80 =""</formula>
    </cfRule>
    <cfRule type="expression" dxfId="122" priority="3">
      <formula xml:space="preserve"> $D80 = 4</formula>
    </cfRule>
    <cfRule type="expression" dxfId="121" priority="4">
      <formula>$D80 = 3</formula>
    </cfRule>
    <cfRule type="expression" dxfId="120" priority="5">
      <formula>$D80 = 2</formula>
    </cfRule>
    <cfRule type="expression" dxfId="119" priority="6">
      <formula xml:space="preserve"> $D80 = 1</formula>
    </cfRule>
    <cfRule type="expression" dxfId="118" priority="7">
      <formula xml:space="preserve"> $D80 = 0</formula>
    </cfRule>
  </conditionalFormatting>
  <conditionalFormatting sqref="E80">
    <cfRule type="containsText" dxfId="117" priority="1" operator="containsText" text="(select option)">
      <formula>NOT(ISERROR(SEARCH("(select option)",E80)))</formula>
    </cfRule>
  </conditionalFormatting>
  <pageMargins left="0.7" right="0.7" top="0.75" bottom="0.75" header="0.3" footer="0.3"/>
  <pageSetup scale="75"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DropDowns!$B$3:$B$8</xm:f>
          </x14:formula1>
          <xm:sqref>E87:E94 E123:E131 E28:E39 E43:E46 E7:E12 E50:E52 E16:E22 E74:E81 E135:E137 E141:E142 E100:E117 E58:E70 E166:E172 E178:E185 E193 E189 E197 E161:E162 E154:E157 E148:E150 E201</xm:sqref>
        </x14:dataValidation>
        <x14:dataValidation type="list" allowBlank="1" showInputMessage="1" showErrorMessage="1" xr:uid="{00000000-0002-0000-0100-000001000000}">
          <x14:formula1>
            <xm:f>DropDowns!$E$3:$E$6</xm:f>
          </x14:formula1>
          <xm:sqref>G16:G22 G148:G150 G154:G157 G74:G81 G197 G193 G201 G189 G141:G142 G166:G172 G161:G162 G50:G52 G135:G137 G123:G131 G87:G94 G100:G117 G58:G70 G43:G46 G28:G39 G7:G12 G178:G185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pageSetUpPr fitToPage="1"/>
  </sheetPr>
  <dimension ref="A1:L200"/>
  <sheetViews>
    <sheetView topLeftCell="G6" zoomScaleNormal="100" workbookViewId="0">
      <selection activeCell="G9" sqref="G9:G11"/>
    </sheetView>
  </sheetViews>
  <sheetFormatPr defaultColWidth="8.85546875" defaultRowHeight="15" x14ac:dyDescent="0.25"/>
  <cols>
    <col min="1" max="1" width="2.5703125" customWidth="1"/>
    <col min="2" max="2" width="6.140625" style="13" hidden="1" customWidth="1"/>
    <col min="3" max="3" width="62" style="48" customWidth="1"/>
    <col min="4" max="4" width="19.140625" style="18" customWidth="1"/>
    <col min="5" max="5" width="14.140625" style="31" customWidth="1"/>
    <col min="6" max="6" width="10.42578125" customWidth="1"/>
    <col min="7" max="7" width="55.42578125" customWidth="1"/>
    <col min="8" max="8" width="9.42578125" customWidth="1"/>
    <col min="9" max="9" width="21.140625" customWidth="1"/>
    <col min="10" max="10" width="8.85546875" style="7"/>
    <col min="11" max="11" width="23.42578125" customWidth="1"/>
    <col min="12" max="12" width="29" customWidth="1"/>
  </cols>
  <sheetData>
    <row r="1" spans="1:12" ht="15.75" thickBot="1" x14ac:dyDescent="0.3">
      <c r="A1" s="14"/>
      <c r="B1" s="16"/>
      <c r="C1" s="47"/>
      <c r="D1" s="17"/>
      <c r="E1" s="27"/>
      <c r="F1" s="14"/>
      <c r="G1" s="14"/>
      <c r="H1" s="14"/>
      <c r="I1" s="14"/>
      <c r="J1" s="38"/>
      <c r="K1" s="14"/>
      <c r="L1" s="14"/>
    </row>
    <row r="2" spans="1:12" ht="24.75" customHeight="1" thickBot="1" x14ac:dyDescent="0.3">
      <c r="A2" s="49"/>
      <c r="B2" s="164" t="s">
        <v>25</v>
      </c>
      <c r="C2" s="165"/>
      <c r="D2" s="165"/>
      <c r="E2" s="165"/>
      <c r="F2" s="165"/>
      <c r="G2" s="165"/>
      <c r="H2" s="165"/>
      <c r="I2" s="165"/>
      <c r="J2" s="165"/>
      <c r="K2" s="165"/>
      <c r="L2" s="166"/>
    </row>
    <row r="3" spans="1:12" ht="15.75" thickBot="1" x14ac:dyDescent="0.3">
      <c r="A3" s="14"/>
      <c r="B3" s="16"/>
      <c r="C3" s="47"/>
      <c r="D3" s="17"/>
      <c r="E3" s="27"/>
      <c r="F3" s="14"/>
      <c r="G3" s="14"/>
      <c r="H3" s="14"/>
      <c r="I3" s="14"/>
      <c r="J3" s="38"/>
      <c r="K3" s="14"/>
      <c r="L3" s="14"/>
    </row>
    <row r="4" spans="1:12" ht="41.25" customHeight="1" thickBot="1" x14ac:dyDescent="0.4">
      <c r="A4" s="14"/>
      <c r="B4" s="24" t="s">
        <v>21</v>
      </c>
      <c r="C4" s="45" t="s">
        <v>16</v>
      </c>
      <c r="D4" s="22" t="s">
        <v>22</v>
      </c>
      <c r="E4" s="28" t="s">
        <v>0</v>
      </c>
      <c r="F4" s="22" t="s">
        <v>255</v>
      </c>
      <c r="G4" s="25" t="s">
        <v>17</v>
      </c>
      <c r="H4" s="161" t="s">
        <v>42</v>
      </c>
      <c r="I4" s="162"/>
      <c r="J4" s="162"/>
      <c r="K4" s="163"/>
      <c r="L4" s="26" t="s">
        <v>264</v>
      </c>
    </row>
    <row r="5" spans="1:12" ht="36.75" customHeight="1" x14ac:dyDescent="0.25">
      <c r="A5" s="14"/>
      <c r="B5" s="23" t="str">
        <f>IFERROR(INDEX('Estate Checklist'!$B$1:$B$397, SMALL(INDEX(('Estate Checklist'!$I$1:$I$397="Yes")*(MATCH(ROW('Estate Checklist'!$I$1:$I$397), ROW('Estate Checklist'!$I$1:$I$397)))+('Estate Checklist'!$I$1:$I$397&lt;&gt;"Yes")*1048577, 0, 0), ROW(A1))),"")</f>
        <v/>
      </c>
      <c r="C5" s="93" t="str">
        <f>IFERROR(VLOOKUP(B5,'Estate Checklist'!B:C,2,0),"")</f>
        <v/>
      </c>
      <c r="D5" s="41" t="str">
        <f>IFERROR(VLOOKUP(VLOOKUP(B5,'Estate Checklist'!B:J,9,0),DropDowns!G:H,2,0),"")</f>
        <v/>
      </c>
      <c r="E5" s="30" t="str">
        <f>IFERROR(VLOOKUP(B5,'Estate Checklist'!B:E,4,0),"")</f>
        <v/>
      </c>
      <c r="F5" s="3" t="str">
        <f>IFERROR(VLOOKUP(B5,'Estate Checklist'!B:G,6,0),"")</f>
        <v/>
      </c>
      <c r="G5" s="92"/>
      <c r="H5" s="3" t="str">
        <f>IF(B5&lt;&gt;"","Internal:","")</f>
        <v/>
      </c>
      <c r="I5" s="44"/>
      <c r="J5" s="3" t="str">
        <f>IF(B5&lt;&gt;"","External:","")</f>
        <v/>
      </c>
      <c r="K5" s="44"/>
      <c r="L5" s="92"/>
    </row>
    <row r="6" spans="1:12" ht="35.25" customHeight="1" x14ac:dyDescent="0.25">
      <c r="A6" s="14"/>
      <c r="B6" s="23" t="str">
        <f>IFERROR(INDEX('Estate Checklist'!$B$1:$B$397, SMALL(INDEX(('Estate Checklist'!$I$1:$I$397="Yes")*(MATCH(ROW('Estate Checklist'!$I$1:$I$397), ROW('Estate Checklist'!$I$1:$I$397)))+('Estate Checklist'!$I$1:$I$397&lt;&gt;"Yes")*1048577, 0, 0), ROW(A2))),"")</f>
        <v/>
      </c>
      <c r="C6" s="93" t="str">
        <f>IFERROR(VLOOKUP(B6,'Estate Checklist'!B:C,2,0),"")</f>
        <v/>
      </c>
      <c r="D6" s="41" t="str">
        <f>IFERROR(VLOOKUP(VLOOKUP(B6,'Estate Checklist'!B:J,9,0),DropDowns!G:H,2,0),"")</f>
        <v/>
      </c>
      <c r="E6" s="30" t="str">
        <f>IFERROR(VLOOKUP(B6,'Estate Checklist'!B:E,4,0),"")</f>
        <v/>
      </c>
      <c r="F6" s="3" t="str">
        <f>IFERROR(VLOOKUP(B6,'Estate Checklist'!B:G,6,0),"")</f>
        <v/>
      </c>
      <c r="G6" s="92"/>
      <c r="H6" s="3" t="str">
        <f t="shared" ref="H6:H69" si="0">IF(B6&lt;&gt;"","Internal:","")</f>
        <v/>
      </c>
      <c r="I6" s="44"/>
      <c r="J6" s="3" t="str">
        <f t="shared" ref="J6:J69" si="1">IF(B6&lt;&gt;"","External:","")</f>
        <v/>
      </c>
      <c r="K6" s="44"/>
      <c r="L6" s="92"/>
    </row>
    <row r="7" spans="1:12" ht="35.25" customHeight="1" x14ac:dyDescent="0.25">
      <c r="A7" s="14"/>
      <c r="B7" s="23" t="str">
        <f>IFERROR(INDEX('Estate Checklist'!$B$1:$B$397, SMALL(INDEX(('Estate Checklist'!$I$1:$I$397="Yes")*(MATCH(ROW('Estate Checklist'!$I$1:$I$397), ROW('Estate Checklist'!$I$1:$I$397)))+('Estate Checklist'!$I$1:$I$397&lt;&gt;"Yes")*1048577, 0, 0), ROW(A3))),"")</f>
        <v/>
      </c>
      <c r="C7" s="93" t="str">
        <f>IFERROR(VLOOKUP(B7,'Estate Checklist'!B:C,2,0),"")</f>
        <v/>
      </c>
      <c r="D7" s="41" t="str">
        <f>IFERROR(VLOOKUP(VLOOKUP(B7,'Estate Checklist'!B:J,9,0),DropDowns!G:H,2,0),"")</f>
        <v/>
      </c>
      <c r="E7" s="30" t="str">
        <f>IFERROR(VLOOKUP(B7,'Estate Checklist'!B:E,4,0),"")</f>
        <v/>
      </c>
      <c r="F7" s="3" t="str">
        <f>IFERROR(VLOOKUP(B7,'Estate Checklist'!B:G,6,0),"")</f>
        <v/>
      </c>
      <c r="G7" s="92"/>
      <c r="H7" s="3" t="str">
        <f t="shared" si="0"/>
        <v/>
      </c>
      <c r="I7" s="44"/>
      <c r="J7" s="3" t="str">
        <f t="shared" si="1"/>
        <v/>
      </c>
      <c r="K7" s="44"/>
      <c r="L7" s="92"/>
    </row>
    <row r="8" spans="1:12" ht="35.25" customHeight="1" x14ac:dyDescent="0.25">
      <c r="A8" s="14"/>
      <c r="B8" s="23" t="str">
        <f>IFERROR(INDEX('Estate Checklist'!$B$1:$B$397, SMALL(INDEX(('Estate Checklist'!$I$1:$I$397="Yes")*(MATCH(ROW('Estate Checklist'!$I$1:$I$397), ROW('Estate Checklist'!$I$1:$I$397)))+('Estate Checklist'!$I$1:$I$397&lt;&gt;"Yes")*1048577, 0, 0), ROW(A4))),"")</f>
        <v/>
      </c>
      <c r="C8" s="93" t="str">
        <f>IFERROR(VLOOKUP(B8,'Estate Checklist'!B:C,2,0),"")</f>
        <v/>
      </c>
      <c r="D8" s="41" t="str">
        <f>IFERROR(VLOOKUP(VLOOKUP(B8,'Estate Checklist'!B:J,9,0),DropDowns!G:H,2,0),"")</f>
        <v/>
      </c>
      <c r="E8" s="30" t="str">
        <f>IFERROR(VLOOKUP(B8,'Estate Checklist'!B:E,4,0),"")</f>
        <v/>
      </c>
      <c r="F8" s="3" t="str">
        <f>IFERROR(VLOOKUP(B8,'Estate Checklist'!B:G,6,0),"")</f>
        <v/>
      </c>
      <c r="G8" s="92"/>
      <c r="H8" s="3" t="str">
        <f t="shared" si="0"/>
        <v/>
      </c>
      <c r="I8" s="44"/>
      <c r="J8" s="3" t="str">
        <f t="shared" si="1"/>
        <v/>
      </c>
      <c r="K8" s="44"/>
      <c r="L8" s="92"/>
    </row>
    <row r="9" spans="1:12" ht="35.25" customHeight="1" x14ac:dyDescent="0.25">
      <c r="A9" s="14"/>
      <c r="B9" s="23" t="str">
        <f>IFERROR(INDEX('Estate Checklist'!$B$1:$B$397, SMALL(INDEX(('Estate Checklist'!$I$1:$I$397="Yes")*(MATCH(ROW('Estate Checklist'!$I$1:$I$397), ROW('Estate Checklist'!$I$1:$I$397)))+('Estate Checklist'!$I$1:$I$397&lt;&gt;"Yes")*1048577, 0, 0), ROW(A5))),"")</f>
        <v/>
      </c>
      <c r="C9" s="93" t="str">
        <f>IFERROR(VLOOKUP(B9,'Estate Checklist'!B:C,2,0),"")</f>
        <v/>
      </c>
      <c r="D9" s="41" t="str">
        <f>IFERROR(VLOOKUP(VLOOKUP(B9,'Estate Checklist'!B:J,9,0),DropDowns!G:H,2,0),"")</f>
        <v/>
      </c>
      <c r="E9" s="30" t="str">
        <f>IFERROR(VLOOKUP(B9,'Estate Checklist'!B:E,4,0),"")</f>
        <v/>
      </c>
      <c r="F9" s="3" t="str">
        <f>IFERROR(VLOOKUP(B9,'Estate Checklist'!B:G,6,0),"")</f>
        <v/>
      </c>
      <c r="G9" s="92"/>
      <c r="H9" s="3" t="str">
        <f t="shared" si="0"/>
        <v/>
      </c>
      <c r="I9" s="44"/>
      <c r="J9" s="3" t="str">
        <f t="shared" si="1"/>
        <v/>
      </c>
      <c r="K9" s="44"/>
      <c r="L9" s="92"/>
    </row>
    <row r="10" spans="1:12" ht="35.25" customHeight="1" x14ac:dyDescent="0.35">
      <c r="A10" s="14"/>
      <c r="B10" s="23" t="str">
        <f>IFERROR(INDEX('Estate Checklist'!$B$1:$B$397, SMALL(INDEX(('Estate Checklist'!$I$1:$I$397="Yes")*(MATCH(ROW('Estate Checklist'!$I$1:$I$397), ROW('Estate Checklist'!$I$1:$I$397)))+('Estate Checklist'!$I$1:$I$397&lt;&gt;"Yes")*1048577, 0, 0), ROW(A6))),"")</f>
        <v/>
      </c>
      <c r="C10" s="93" t="str">
        <f>IFERROR(VLOOKUP(B10,'Estate Checklist'!B:C,2,0),"")</f>
        <v/>
      </c>
      <c r="D10" s="41" t="str">
        <f>IFERROR(VLOOKUP(VLOOKUP(B10,'Estate Checklist'!B:J,9,0),DropDowns!G:H,2,0),"")</f>
        <v/>
      </c>
      <c r="E10" s="30" t="str">
        <f>IFERROR(VLOOKUP(B10,'Estate Checklist'!B:E,4,0),"")</f>
        <v/>
      </c>
      <c r="F10" s="3" t="str">
        <f>IFERROR(VLOOKUP(B10,'Estate Checklist'!B:G,6,0),"")</f>
        <v/>
      </c>
      <c r="G10" s="92"/>
      <c r="H10" s="3" t="str">
        <f t="shared" si="0"/>
        <v/>
      </c>
      <c r="I10" s="44"/>
      <c r="J10" s="3" t="str">
        <f t="shared" si="1"/>
        <v/>
      </c>
      <c r="K10" s="44"/>
      <c r="L10" s="92"/>
    </row>
    <row r="11" spans="1:12" ht="35.25" customHeight="1" x14ac:dyDescent="0.35">
      <c r="A11" s="14"/>
      <c r="B11" s="23" t="str">
        <f>IFERROR(INDEX('Estate Checklist'!$B$1:$B$397, SMALL(INDEX(('Estate Checklist'!$I$1:$I$397="Yes")*(MATCH(ROW('Estate Checklist'!$I$1:$I$397), ROW('Estate Checklist'!$I$1:$I$397)))+('Estate Checklist'!$I$1:$I$397&lt;&gt;"Yes")*1048577, 0, 0), ROW(A7))),"")</f>
        <v/>
      </c>
      <c r="C11" s="93" t="str">
        <f>IFERROR(VLOOKUP(B11,'Estate Checklist'!B:C,2,0),"")</f>
        <v/>
      </c>
      <c r="D11" s="41" t="str">
        <f>IFERROR(VLOOKUP(VLOOKUP(B11,'Estate Checklist'!B:J,9,0),DropDowns!G:H,2,0),"")</f>
        <v/>
      </c>
      <c r="E11" s="30" t="str">
        <f>IFERROR(VLOOKUP(B11,'Estate Checklist'!B:E,4,0),"")</f>
        <v/>
      </c>
      <c r="F11" s="3" t="str">
        <f>IFERROR(VLOOKUP(B11,'Estate Checklist'!B:G,6,0),"")</f>
        <v/>
      </c>
      <c r="G11" s="92"/>
      <c r="H11" s="3" t="str">
        <f t="shared" si="0"/>
        <v/>
      </c>
      <c r="I11" s="44"/>
      <c r="J11" s="3" t="str">
        <f t="shared" si="1"/>
        <v/>
      </c>
      <c r="K11" s="44"/>
      <c r="L11" s="92"/>
    </row>
    <row r="12" spans="1:12" ht="35.25" customHeight="1" x14ac:dyDescent="0.35">
      <c r="A12" s="14"/>
      <c r="B12" s="23" t="str">
        <f>IFERROR(INDEX('Estate Checklist'!$B$1:$B$397, SMALL(INDEX(('Estate Checklist'!$I$1:$I$397="Yes")*(MATCH(ROW('Estate Checklist'!$I$1:$I$397), ROW('Estate Checklist'!$I$1:$I$397)))+('Estate Checklist'!$I$1:$I$397&lt;&gt;"Yes")*1048577, 0, 0), ROW(A8))),"")</f>
        <v/>
      </c>
      <c r="C12" s="93" t="str">
        <f>IFERROR(VLOOKUP(B12,'Estate Checklist'!B:C,2,0),"")</f>
        <v/>
      </c>
      <c r="D12" s="41" t="str">
        <f>IFERROR(VLOOKUP(VLOOKUP(B12,'Estate Checklist'!B:J,9,0),DropDowns!G:H,2,0),"")</f>
        <v/>
      </c>
      <c r="E12" s="30" t="str">
        <f>IFERROR(VLOOKUP(B12,'Estate Checklist'!B:E,4,0),"")</f>
        <v/>
      </c>
      <c r="F12" s="3" t="str">
        <f>IFERROR(VLOOKUP(B12,'Estate Checklist'!B:G,6,0),"")</f>
        <v/>
      </c>
      <c r="G12" s="92"/>
      <c r="H12" s="3" t="str">
        <f t="shared" si="0"/>
        <v/>
      </c>
      <c r="I12" s="44"/>
      <c r="J12" s="3" t="str">
        <f t="shared" si="1"/>
        <v/>
      </c>
      <c r="K12" s="44"/>
      <c r="L12" s="92"/>
    </row>
    <row r="13" spans="1:12" ht="35.25" customHeight="1" x14ac:dyDescent="0.35">
      <c r="A13" s="14"/>
      <c r="B13" s="23" t="str">
        <f>IFERROR(INDEX('Estate Checklist'!$B$1:$B$397, SMALL(INDEX(('Estate Checklist'!$I$1:$I$397="Yes")*(MATCH(ROW('Estate Checklist'!$I$1:$I$397), ROW('Estate Checklist'!$I$1:$I$397)))+('Estate Checklist'!$I$1:$I$397&lt;&gt;"Yes")*1048577, 0, 0), ROW(A9))),"")</f>
        <v/>
      </c>
      <c r="C13" s="93" t="str">
        <f>IFERROR(VLOOKUP(B13,'Estate Checklist'!B:C,2,0),"")</f>
        <v/>
      </c>
      <c r="D13" s="41" t="str">
        <f>IFERROR(VLOOKUP(VLOOKUP(B13,'Estate Checklist'!B:J,9,0),DropDowns!G:H,2,0),"")</f>
        <v/>
      </c>
      <c r="E13" s="30" t="str">
        <f>IFERROR(VLOOKUP(B13,'Estate Checklist'!B:E,4,0),"")</f>
        <v/>
      </c>
      <c r="F13" s="3" t="str">
        <f>IFERROR(VLOOKUP(B13,'Estate Checklist'!B:G,6,0),"")</f>
        <v/>
      </c>
      <c r="G13" s="92"/>
      <c r="H13" s="3" t="str">
        <f t="shared" si="0"/>
        <v/>
      </c>
      <c r="I13" s="44"/>
      <c r="J13" s="3" t="str">
        <f t="shared" si="1"/>
        <v/>
      </c>
      <c r="K13" s="44"/>
      <c r="L13" s="92"/>
    </row>
    <row r="14" spans="1:12" ht="35.25" customHeight="1" x14ac:dyDescent="0.35">
      <c r="A14" s="14"/>
      <c r="B14" s="23" t="str">
        <f>IFERROR(INDEX('Estate Checklist'!$B$1:$B$397, SMALL(INDEX(('Estate Checklist'!$I$1:$I$397="Yes")*(MATCH(ROW('Estate Checklist'!$I$1:$I$397), ROW('Estate Checklist'!$I$1:$I$397)))+('Estate Checklist'!$I$1:$I$397&lt;&gt;"Yes")*1048577, 0, 0), ROW(A10))),"")</f>
        <v/>
      </c>
      <c r="C14" s="93" t="str">
        <f>IFERROR(VLOOKUP(B14,'Estate Checklist'!B:C,2,0),"")</f>
        <v/>
      </c>
      <c r="D14" s="41" t="str">
        <f>IFERROR(VLOOKUP(VLOOKUP(B14,'Estate Checklist'!B:J,9,0),DropDowns!G:H,2,0),"")</f>
        <v/>
      </c>
      <c r="E14" s="30" t="str">
        <f>IFERROR(VLOOKUP(B14,'Estate Checklist'!B:E,4,0),"")</f>
        <v/>
      </c>
      <c r="F14" s="3" t="str">
        <f>IFERROR(VLOOKUP(B14,'Estate Checklist'!B:G,6,0),"")</f>
        <v/>
      </c>
      <c r="G14" s="92"/>
      <c r="H14" s="3" t="str">
        <f t="shared" si="0"/>
        <v/>
      </c>
      <c r="I14" s="44"/>
      <c r="J14" s="3" t="str">
        <f t="shared" si="1"/>
        <v/>
      </c>
      <c r="K14" s="44"/>
      <c r="L14" s="92"/>
    </row>
    <row r="15" spans="1:12" ht="35.25" customHeight="1" x14ac:dyDescent="0.25">
      <c r="A15" s="14"/>
      <c r="B15" s="23" t="str">
        <f>IFERROR(INDEX('Estate Checklist'!$B$1:$B$397, SMALL(INDEX(('Estate Checklist'!$I$1:$I$397="Yes")*(MATCH(ROW('Estate Checklist'!$I$1:$I$397), ROW('Estate Checklist'!$I$1:$I$397)))+('Estate Checklist'!$I$1:$I$397&lt;&gt;"Yes")*1048577, 0, 0), ROW(A11))),"")</f>
        <v/>
      </c>
      <c r="C15" s="93" t="str">
        <f>IFERROR(VLOOKUP(B15,'Estate Checklist'!B:C,2,0),"")</f>
        <v/>
      </c>
      <c r="D15" s="41" t="str">
        <f>IFERROR(VLOOKUP(VLOOKUP(B15,'Estate Checklist'!B:J,9,0),DropDowns!G:H,2,0),"")</f>
        <v/>
      </c>
      <c r="E15" s="30" t="str">
        <f>IFERROR(VLOOKUP(B15,'Estate Checklist'!B:E,4,0),"")</f>
        <v/>
      </c>
      <c r="F15" s="3" t="str">
        <f>IFERROR(VLOOKUP(B15,'Estate Checklist'!B:G,6,0),"")</f>
        <v/>
      </c>
      <c r="G15" s="92"/>
      <c r="H15" s="3" t="str">
        <f t="shared" si="0"/>
        <v/>
      </c>
      <c r="I15" s="44"/>
      <c r="J15" s="3" t="str">
        <f t="shared" si="1"/>
        <v/>
      </c>
      <c r="K15" s="44"/>
      <c r="L15" s="92"/>
    </row>
    <row r="16" spans="1:12" ht="35.25" customHeight="1" x14ac:dyDescent="0.25">
      <c r="A16" s="14"/>
      <c r="B16" s="23" t="str">
        <f>IFERROR(INDEX('Estate Checklist'!$B$1:$B$397, SMALL(INDEX(('Estate Checklist'!$I$1:$I$397="Yes")*(MATCH(ROW('Estate Checklist'!$I$1:$I$397), ROW('Estate Checklist'!$I$1:$I$397)))+('Estate Checklist'!$I$1:$I$397&lt;&gt;"Yes")*1048577, 0, 0), ROW(A12))),"")</f>
        <v/>
      </c>
      <c r="C16" s="93" t="str">
        <f>IFERROR(VLOOKUP(B16,'Estate Checklist'!B:C,2,0),"")</f>
        <v/>
      </c>
      <c r="D16" s="41" t="str">
        <f>IFERROR(VLOOKUP(VLOOKUP(B16,'Estate Checklist'!B:J,9,0),DropDowns!G:H,2,0),"")</f>
        <v/>
      </c>
      <c r="E16" s="30" t="str">
        <f>IFERROR(VLOOKUP(B16,'Estate Checklist'!B:E,4,0),"")</f>
        <v/>
      </c>
      <c r="F16" s="3" t="str">
        <f>IFERROR(VLOOKUP(B16,'Estate Checklist'!B:G,6,0),"")</f>
        <v/>
      </c>
      <c r="G16" s="92"/>
      <c r="H16" s="3" t="str">
        <f t="shared" si="0"/>
        <v/>
      </c>
      <c r="I16" s="44"/>
      <c r="J16" s="3" t="str">
        <f t="shared" si="1"/>
        <v/>
      </c>
      <c r="K16" s="44"/>
      <c r="L16" s="92"/>
    </row>
    <row r="17" spans="1:12" ht="35.25" customHeight="1" x14ac:dyDescent="0.25">
      <c r="A17" s="14"/>
      <c r="B17" s="23" t="str">
        <f>IFERROR(INDEX('Estate Checklist'!$B$1:$B$397, SMALL(INDEX(('Estate Checklist'!$I$1:$I$397="Yes")*(MATCH(ROW('Estate Checklist'!$I$1:$I$397), ROW('Estate Checklist'!$I$1:$I$397)))+('Estate Checklist'!$I$1:$I$397&lt;&gt;"Yes")*1048577, 0, 0), ROW(A13))),"")</f>
        <v/>
      </c>
      <c r="C17" s="93" t="str">
        <f>IFERROR(VLOOKUP(B17,'Estate Checklist'!B:C,2,0),"")</f>
        <v/>
      </c>
      <c r="D17" s="41" t="str">
        <f>IFERROR(VLOOKUP(VLOOKUP(B17,'Estate Checklist'!B:J,9,0),DropDowns!G:H,2,0),"")</f>
        <v/>
      </c>
      <c r="E17" s="30" t="str">
        <f>IFERROR(VLOOKUP(B17,'Estate Checklist'!B:E,4,0),"")</f>
        <v/>
      </c>
      <c r="F17" s="3" t="str">
        <f>IFERROR(VLOOKUP(B17,'Estate Checklist'!B:G,6,0),"")</f>
        <v/>
      </c>
      <c r="G17" s="92"/>
      <c r="H17" s="3" t="str">
        <f t="shared" si="0"/>
        <v/>
      </c>
      <c r="I17" s="44"/>
      <c r="J17" s="3" t="str">
        <f t="shared" si="1"/>
        <v/>
      </c>
      <c r="K17" s="44"/>
      <c r="L17" s="92"/>
    </row>
    <row r="18" spans="1:12" ht="35.25" customHeight="1" x14ac:dyDescent="0.25">
      <c r="A18" s="14"/>
      <c r="B18" s="23" t="str">
        <f>IFERROR(INDEX('Estate Checklist'!$B$1:$B$397, SMALL(INDEX(('Estate Checklist'!$I$1:$I$397="Yes")*(MATCH(ROW('Estate Checklist'!$I$1:$I$397), ROW('Estate Checklist'!$I$1:$I$397)))+('Estate Checklist'!$I$1:$I$397&lt;&gt;"Yes")*1048577, 0, 0), ROW(A14))),"")</f>
        <v/>
      </c>
      <c r="C18" s="93" t="str">
        <f>IFERROR(VLOOKUP(B18,'Estate Checklist'!B:C,2,0),"")</f>
        <v/>
      </c>
      <c r="D18" s="41" t="str">
        <f>IFERROR(VLOOKUP(VLOOKUP(B18,'Estate Checklist'!B:J,9,0),DropDowns!G:H,2,0),"")</f>
        <v/>
      </c>
      <c r="E18" s="30" t="str">
        <f>IFERROR(VLOOKUP(B18,'Estate Checklist'!B:E,4,0),"")</f>
        <v/>
      </c>
      <c r="F18" s="3" t="str">
        <f>IFERROR(VLOOKUP(B18,'Estate Checklist'!B:G,6,0),"")</f>
        <v/>
      </c>
      <c r="G18" s="92"/>
      <c r="H18" s="3" t="str">
        <f t="shared" si="0"/>
        <v/>
      </c>
      <c r="I18" s="44"/>
      <c r="J18" s="3" t="str">
        <f t="shared" si="1"/>
        <v/>
      </c>
      <c r="K18" s="44"/>
      <c r="L18" s="92"/>
    </row>
    <row r="19" spans="1:12" ht="35.25" customHeight="1" x14ac:dyDescent="0.25">
      <c r="A19" s="14"/>
      <c r="B19" s="23" t="str">
        <f>IFERROR(INDEX('Estate Checklist'!$B$1:$B$397, SMALL(INDEX(('Estate Checklist'!$I$1:$I$397="Yes")*(MATCH(ROW('Estate Checklist'!$I$1:$I$397), ROW('Estate Checklist'!$I$1:$I$397)))+('Estate Checklist'!$I$1:$I$397&lt;&gt;"Yes")*1048577, 0, 0), ROW(A15))),"")</f>
        <v/>
      </c>
      <c r="C19" s="93" t="str">
        <f>IFERROR(VLOOKUP(B19,'Estate Checklist'!B:C,2,0),"")</f>
        <v/>
      </c>
      <c r="D19" s="41" t="str">
        <f>IFERROR(VLOOKUP(VLOOKUP(B19,'Estate Checklist'!B:J,9,0),DropDowns!G:H,2,0),"")</f>
        <v/>
      </c>
      <c r="E19" s="30" t="str">
        <f>IFERROR(VLOOKUP(B19,'Estate Checklist'!B:E,4,0),"")</f>
        <v/>
      </c>
      <c r="F19" s="3" t="str">
        <f>IFERROR(VLOOKUP(B19,'Estate Checklist'!B:G,6,0),"")</f>
        <v/>
      </c>
      <c r="G19" s="92"/>
      <c r="H19" s="3" t="str">
        <f t="shared" si="0"/>
        <v/>
      </c>
      <c r="I19" s="44"/>
      <c r="J19" s="3" t="str">
        <f t="shared" si="1"/>
        <v/>
      </c>
      <c r="K19" s="44"/>
      <c r="L19" s="92"/>
    </row>
    <row r="20" spans="1:12" ht="35.25" customHeight="1" x14ac:dyDescent="0.25">
      <c r="A20" s="14"/>
      <c r="B20" s="23" t="str">
        <f>IFERROR(INDEX('Estate Checklist'!$B$1:$B$397, SMALL(INDEX(('Estate Checklist'!$I$1:$I$397="Yes")*(MATCH(ROW('Estate Checklist'!$I$1:$I$397), ROW('Estate Checklist'!$I$1:$I$397)))+('Estate Checklist'!$I$1:$I$397&lt;&gt;"Yes")*1048577, 0, 0), ROW(A16))),"")</f>
        <v/>
      </c>
      <c r="C20" s="93" t="str">
        <f>IFERROR(VLOOKUP(B20,'Estate Checklist'!B:C,2,0),"")</f>
        <v/>
      </c>
      <c r="D20" s="41" t="str">
        <f>IFERROR(VLOOKUP(VLOOKUP(B20,'Estate Checklist'!B:J,9,0),DropDowns!G:H,2,0),"")</f>
        <v/>
      </c>
      <c r="E20" s="30" t="str">
        <f>IFERROR(VLOOKUP(B20,'Estate Checklist'!B:E,4,0),"")</f>
        <v/>
      </c>
      <c r="F20" s="3" t="str">
        <f>IFERROR(VLOOKUP(B20,'Estate Checklist'!B:G,6,0),"")</f>
        <v/>
      </c>
      <c r="G20" s="92"/>
      <c r="H20" s="3" t="str">
        <f t="shared" si="0"/>
        <v/>
      </c>
      <c r="I20" s="44"/>
      <c r="J20" s="3" t="str">
        <f t="shared" si="1"/>
        <v/>
      </c>
      <c r="K20" s="44"/>
      <c r="L20" s="92"/>
    </row>
    <row r="21" spans="1:12" ht="35.25" customHeight="1" x14ac:dyDescent="0.25">
      <c r="A21" s="14"/>
      <c r="B21" s="23" t="str">
        <f>IFERROR(INDEX('Estate Checklist'!$B$1:$B$397, SMALL(INDEX(('Estate Checklist'!$I$1:$I$397="Yes")*(MATCH(ROW('Estate Checklist'!$I$1:$I$397), ROW('Estate Checklist'!$I$1:$I$397)))+('Estate Checklist'!$I$1:$I$397&lt;&gt;"Yes")*1048577, 0, 0), ROW(A17))),"")</f>
        <v/>
      </c>
      <c r="C21" s="93" t="str">
        <f>IFERROR(VLOOKUP(B21,'Estate Checklist'!B:C,2,0),"")</f>
        <v/>
      </c>
      <c r="D21" s="41" t="str">
        <f>IFERROR(VLOOKUP(VLOOKUP(B21,'Estate Checklist'!B:J,9,0),DropDowns!G:H,2,0),"")</f>
        <v/>
      </c>
      <c r="E21" s="30" t="str">
        <f>IFERROR(VLOOKUP(B21,'Estate Checklist'!B:E,4,0),"")</f>
        <v/>
      </c>
      <c r="F21" s="3" t="str">
        <f>IFERROR(VLOOKUP(B21,'Estate Checklist'!B:G,6,0),"")</f>
        <v/>
      </c>
      <c r="G21" s="92"/>
      <c r="H21" s="3" t="str">
        <f t="shared" si="0"/>
        <v/>
      </c>
      <c r="I21" s="44"/>
      <c r="J21" s="3" t="str">
        <f t="shared" si="1"/>
        <v/>
      </c>
      <c r="K21" s="44"/>
      <c r="L21" s="92"/>
    </row>
    <row r="22" spans="1:12" ht="35.25" customHeight="1" x14ac:dyDescent="0.25">
      <c r="A22" s="14"/>
      <c r="B22" s="23" t="str">
        <f>IFERROR(INDEX('Estate Checklist'!$B$1:$B$397, SMALL(INDEX(('Estate Checklist'!$I$1:$I$397="Yes")*(MATCH(ROW('Estate Checklist'!$I$1:$I$397), ROW('Estate Checklist'!$I$1:$I$397)))+('Estate Checklist'!$I$1:$I$397&lt;&gt;"Yes")*1048577, 0, 0), ROW(A18))),"")</f>
        <v/>
      </c>
      <c r="C22" s="93" t="str">
        <f>IFERROR(VLOOKUP(B22,'Estate Checklist'!B:C,2,0),"")</f>
        <v/>
      </c>
      <c r="D22" s="41" t="str">
        <f>IFERROR(VLOOKUP(VLOOKUP(B22,'Estate Checklist'!B:J,9,0),DropDowns!G:H,2,0),"")</f>
        <v/>
      </c>
      <c r="E22" s="30" t="str">
        <f>IFERROR(VLOOKUP(B22,'Estate Checklist'!B:E,4,0),"")</f>
        <v/>
      </c>
      <c r="F22" s="3" t="str">
        <f>IFERROR(VLOOKUP(B22,'Estate Checklist'!B:G,6,0),"")</f>
        <v/>
      </c>
      <c r="G22" s="92"/>
      <c r="H22" s="3" t="str">
        <f t="shared" si="0"/>
        <v/>
      </c>
      <c r="I22" s="44"/>
      <c r="J22" s="3" t="str">
        <f t="shared" si="1"/>
        <v/>
      </c>
      <c r="K22" s="44"/>
      <c r="L22" s="92"/>
    </row>
    <row r="23" spans="1:12" ht="35.25" customHeight="1" x14ac:dyDescent="0.25">
      <c r="A23" s="14"/>
      <c r="B23" s="23" t="str">
        <f>IFERROR(INDEX('Estate Checklist'!$B$1:$B$397, SMALL(INDEX(('Estate Checklist'!$I$1:$I$397="Yes")*(MATCH(ROW('Estate Checklist'!$I$1:$I$397), ROW('Estate Checklist'!$I$1:$I$397)))+('Estate Checklist'!$I$1:$I$397&lt;&gt;"Yes")*1048577, 0, 0), ROW(A19))),"")</f>
        <v/>
      </c>
      <c r="C23" s="93" t="str">
        <f>IFERROR(VLOOKUP(B23,'Estate Checklist'!B:C,2,0),"")</f>
        <v/>
      </c>
      <c r="D23" s="41" t="str">
        <f>IFERROR(VLOOKUP(VLOOKUP(B23,'Estate Checklist'!B:J,9,0),DropDowns!G:H,2,0),"")</f>
        <v/>
      </c>
      <c r="E23" s="30" t="str">
        <f>IFERROR(VLOOKUP(B23,'Estate Checklist'!B:E,4,0),"")</f>
        <v/>
      </c>
      <c r="F23" s="3" t="str">
        <f>IFERROR(VLOOKUP(B23,'Estate Checklist'!B:G,6,0),"")</f>
        <v/>
      </c>
      <c r="G23" s="92"/>
      <c r="H23" s="3" t="str">
        <f t="shared" si="0"/>
        <v/>
      </c>
      <c r="I23" s="44"/>
      <c r="J23" s="3" t="str">
        <f t="shared" si="1"/>
        <v/>
      </c>
      <c r="K23" s="44"/>
      <c r="L23" s="92"/>
    </row>
    <row r="24" spans="1:12" ht="35.25" customHeight="1" x14ac:dyDescent="0.25">
      <c r="A24" s="14"/>
      <c r="B24" s="23" t="str">
        <f>IFERROR(INDEX('Estate Checklist'!$B$1:$B$397, SMALL(INDEX(('Estate Checklist'!$I$1:$I$397="Yes")*(MATCH(ROW('Estate Checklist'!$I$1:$I$397), ROW('Estate Checklist'!$I$1:$I$397)))+('Estate Checklist'!$I$1:$I$397&lt;&gt;"Yes")*1048577, 0, 0), ROW(A20))),"")</f>
        <v/>
      </c>
      <c r="C24" s="93" t="str">
        <f>IFERROR(VLOOKUP(B24,'Estate Checklist'!B:C,2,0),"")</f>
        <v/>
      </c>
      <c r="D24" s="41" t="str">
        <f>IFERROR(VLOOKUP(VLOOKUP(B24,'Estate Checklist'!B:J,9,0),DropDowns!G:H,2,0),"")</f>
        <v/>
      </c>
      <c r="E24" s="30" t="str">
        <f>IFERROR(VLOOKUP(B24,'Estate Checklist'!B:E,4,0),"")</f>
        <v/>
      </c>
      <c r="F24" s="3" t="str">
        <f>IFERROR(VLOOKUP(B24,'Estate Checklist'!B:G,6,0),"")</f>
        <v/>
      </c>
      <c r="G24" s="92"/>
      <c r="H24" s="3" t="str">
        <f t="shared" si="0"/>
        <v/>
      </c>
      <c r="I24" s="44"/>
      <c r="J24" s="3" t="str">
        <f t="shared" si="1"/>
        <v/>
      </c>
      <c r="K24" s="44"/>
      <c r="L24" s="92"/>
    </row>
    <row r="25" spans="1:12" ht="35.25" customHeight="1" x14ac:dyDescent="0.25">
      <c r="A25" s="14"/>
      <c r="B25" s="23" t="str">
        <f>IFERROR(INDEX('Estate Checklist'!$B$1:$B$397, SMALL(INDEX(('Estate Checklist'!$I$1:$I$397="Yes")*(MATCH(ROW('Estate Checklist'!$I$1:$I$397), ROW('Estate Checklist'!$I$1:$I$397)))+('Estate Checklist'!$I$1:$I$397&lt;&gt;"Yes")*1048577, 0, 0), ROW(A21))),"")</f>
        <v/>
      </c>
      <c r="C25" s="93" t="str">
        <f>IFERROR(VLOOKUP(B25,'Estate Checklist'!B:C,2,0),"")</f>
        <v/>
      </c>
      <c r="D25" s="41" t="str">
        <f>IFERROR(VLOOKUP(VLOOKUP(B25,'Estate Checklist'!B:J,9,0),DropDowns!G:H,2,0),"")</f>
        <v/>
      </c>
      <c r="E25" s="30" t="str">
        <f>IFERROR(VLOOKUP(B25,'Estate Checklist'!B:E,4,0),"")</f>
        <v/>
      </c>
      <c r="F25" s="3" t="str">
        <f>IFERROR(VLOOKUP(B25,'Estate Checklist'!B:G,6,0),"")</f>
        <v/>
      </c>
      <c r="G25" s="92"/>
      <c r="H25" s="3" t="str">
        <f t="shared" si="0"/>
        <v/>
      </c>
      <c r="I25" s="44"/>
      <c r="J25" s="3" t="str">
        <f t="shared" si="1"/>
        <v/>
      </c>
      <c r="K25" s="44"/>
      <c r="L25" s="92"/>
    </row>
    <row r="26" spans="1:12" ht="35.25" customHeight="1" x14ac:dyDescent="0.25">
      <c r="A26" s="14"/>
      <c r="B26" s="23" t="str">
        <f>IFERROR(INDEX('Estate Checklist'!$B$1:$B$397, SMALL(INDEX(('Estate Checklist'!$I$1:$I$397="Yes")*(MATCH(ROW('Estate Checklist'!$I$1:$I$397), ROW('Estate Checklist'!$I$1:$I$397)))+('Estate Checklist'!$I$1:$I$397&lt;&gt;"Yes")*1048577, 0, 0), ROW(A22))),"")</f>
        <v/>
      </c>
      <c r="C26" s="93" t="str">
        <f>IFERROR(VLOOKUP(B26,'Estate Checklist'!B:C,2,0),"")</f>
        <v/>
      </c>
      <c r="D26" s="41" t="str">
        <f>IFERROR(VLOOKUP(VLOOKUP(B26,'Estate Checklist'!B:J,9,0),DropDowns!G:H,2,0),"")</f>
        <v/>
      </c>
      <c r="E26" s="30" t="str">
        <f>IFERROR(VLOOKUP(B26,'Estate Checklist'!B:E,4,0),"")</f>
        <v/>
      </c>
      <c r="F26" s="3" t="str">
        <f>IFERROR(VLOOKUP(B26,'Estate Checklist'!B:G,6,0),"")</f>
        <v/>
      </c>
      <c r="G26" s="92"/>
      <c r="H26" s="3" t="str">
        <f t="shared" si="0"/>
        <v/>
      </c>
      <c r="I26" s="44"/>
      <c r="J26" s="3" t="str">
        <f t="shared" si="1"/>
        <v/>
      </c>
      <c r="K26" s="44"/>
      <c r="L26" s="92"/>
    </row>
    <row r="27" spans="1:12" ht="35.25" customHeight="1" x14ac:dyDescent="0.25">
      <c r="A27" s="14"/>
      <c r="B27" s="23" t="str">
        <f>IFERROR(INDEX('Estate Checklist'!$B$1:$B$397, SMALL(INDEX(('Estate Checklist'!$I$1:$I$397="Yes")*(MATCH(ROW('Estate Checklist'!$I$1:$I$397), ROW('Estate Checklist'!$I$1:$I$397)))+('Estate Checklist'!$I$1:$I$397&lt;&gt;"Yes")*1048577, 0, 0), ROW(A23))),"")</f>
        <v/>
      </c>
      <c r="C27" s="93" t="str">
        <f>IFERROR(VLOOKUP(B27,'Estate Checklist'!B:C,2,0),"")</f>
        <v/>
      </c>
      <c r="D27" s="41" t="str">
        <f>IFERROR(VLOOKUP(VLOOKUP(B27,'Estate Checklist'!B:J,9,0),DropDowns!G:H,2,0),"")</f>
        <v/>
      </c>
      <c r="E27" s="30" t="str">
        <f>IFERROR(VLOOKUP(B27,'Estate Checklist'!B:E,4,0),"")</f>
        <v/>
      </c>
      <c r="F27" s="3" t="str">
        <f>IFERROR(VLOOKUP(B27,'Estate Checklist'!B:G,6,0),"")</f>
        <v/>
      </c>
      <c r="G27" s="92"/>
      <c r="H27" s="3" t="str">
        <f t="shared" si="0"/>
        <v/>
      </c>
      <c r="I27" s="44"/>
      <c r="J27" s="3" t="str">
        <f t="shared" si="1"/>
        <v/>
      </c>
      <c r="K27" s="44"/>
      <c r="L27" s="92"/>
    </row>
    <row r="28" spans="1:12" ht="35.25" customHeight="1" x14ac:dyDescent="0.25">
      <c r="A28" s="14"/>
      <c r="B28" s="23" t="str">
        <f>IFERROR(INDEX('Estate Checklist'!$B$1:$B$397, SMALL(INDEX(('Estate Checklist'!$I$1:$I$397="Yes")*(MATCH(ROW('Estate Checklist'!$I$1:$I$397), ROW('Estate Checklist'!$I$1:$I$397)))+('Estate Checklist'!$I$1:$I$397&lt;&gt;"Yes")*1048577, 0, 0), ROW(A24))),"")</f>
        <v/>
      </c>
      <c r="C28" s="93" t="str">
        <f>IFERROR(VLOOKUP(B28,'Estate Checklist'!B:C,2,0),"")</f>
        <v/>
      </c>
      <c r="D28" s="41" t="str">
        <f>IFERROR(VLOOKUP(VLOOKUP(B28,'Estate Checklist'!B:J,9,0),DropDowns!G:H,2,0),"")</f>
        <v/>
      </c>
      <c r="E28" s="30" t="str">
        <f>IFERROR(VLOOKUP(B28,'Estate Checklist'!B:E,4,0),"")</f>
        <v/>
      </c>
      <c r="F28" s="3" t="str">
        <f>IFERROR(VLOOKUP(B28,'Estate Checklist'!B:G,6,0),"")</f>
        <v/>
      </c>
      <c r="G28" s="92"/>
      <c r="H28" s="3" t="str">
        <f t="shared" si="0"/>
        <v/>
      </c>
      <c r="I28" s="44"/>
      <c r="J28" s="3" t="str">
        <f t="shared" si="1"/>
        <v/>
      </c>
      <c r="K28" s="44"/>
      <c r="L28" s="92"/>
    </row>
    <row r="29" spans="1:12" ht="35.25" customHeight="1" x14ac:dyDescent="0.25">
      <c r="A29" s="14"/>
      <c r="B29" s="23" t="str">
        <f>IFERROR(INDEX('Estate Checklist'!$B$1:$B$397, SMALL(INDEX(('Estate Checklist'!$I$1:$I$397="Yes")*(MATCH(ROW('Estate Checklist'!$I$1:$I$397), ROW('Estate Checklist'!$I$1:$I$397)))+('Estate Checklist'!$I$1:$I$397&lt;&gt;"Yes")*1048577, 0, 0), ROW(A25))),"")</f>
        <v/>
      </c>
      <c r="C29" s="93" t="str">
        <f>IFERROR(VLOOKUP(B29,'Estate Checklist'!B:C,2,0),"")</f>
        <v/>
      </c>
      <c r="D29" s="41" t="str">
        <f>IFERROR(VLOOKUP(VLOOKUP(B29,'Estate Checklist'!B:J,9,0),DropDowns!G:H,2,0),"")</f>
        <v/>
      </c>
      <c r="E29" s="30" t="str">
        <f>IFERROR(VLOOKUP(B29,'Estate Checklist'!B:E,4,0),"")</f>
        <v/>
      </c>
      <c r="F29" s="3" t="str">
        <f>IFERROR(VLOOKUP(B29,'Estate Checklist'!B:G,6,0),"")</f>
        <v/>
      </c>
      <c r="G29" s="92"/>
      <c r="H29" s="3" t="str">
        <f t="shared" si="0"/>
        <v/>
      </c>
      <c r="I29" s="44"/>
      <c r="J29" s="3" t="str">
        <f t="shared" si="1"/>
        <v/>
      </c>
      <c r="K29" s="44"/>
      <c r="L29" s="92"/>
    </row>
    <row r="30" spans="1:12" ht="35.25" customHeight="1" x14ac:dyDescent="0.25">
      <c r="A30" s="14"/>
      <c r="B30" s="23" t="str">
        <f>IFERROR(INDEX('Estate Checklist'!$B$1:$B$397, SMALL(INDEX(('Estate Checklist'!$I$1:$I$397="Yes")*(MATCH(ROW('Estate Checklist'!$I$1:$I$397), ROW('Estate Checklist'!$I$1:$I$397)))+('Estate Checklist'!$I$1:$I$397&lt;&gt;"Yes")*1048577, 0, 0), ROW(A26))),"")</f>
        <v/>
      </c>
      <c r="C30" s="93" t="str">
        <f>IFERROR(VLOOKUP(B30,'Estate Checklist'!B:C,2,0),"")</f>
        <v/>
      </c>
      <c r="D30" s="41" t="str">
        <f>IFERROR(VLOOKUP(VLOOKUP(B30,'Estate Checklist'!B:J,9,0),DropDowns!G:H,2,0),"")</f>
        <v/>
      </c>
      <c r="E30" s="30" t="str">
        <f>IFERROR(VLOOKUP(B30,'Estate Checklist'!B:E,4,0),"")</f>
        <v/>
      </c>
      <c r="F30" s="3" t="str">
        <f>IFERROR(VLOOKUP(B30,'Estate Checklist'!B:G,6,0),"")</f>
        <v/>
      </c>
      <c r="G30" s="92"/>
      <c r="H30" s="3" t="str">
        <f t="shared" si="0"/>
        <v/>
      </c>
      <c r="I30" s="44"/>
      <c r="J30" s="3" t="str">
        <f t="shared" si="1"/>
        <v/>
      </c>
      <c r="K30" s="44"/>
      <c r="L30" s="92"/>
    </row>
    <row r="31" spans="1:12" ht="35.25" customHeight="1" x14ac:dyDescent="0.25">
      <c r="A31" s="14"/>
      <c r="B31" s="23" t="str">
        <f>IFERROR(INDEX('Estate Checklist'!$B$1:$B$397, SMALL(INDEX(('Estate Checklist'!$I$1:$I$397="Yes")*(MATCH(ROW('Estate Checklist'!$I$1:$I$397), ROW('Estate Checklist'!$I$1:$I$397)))+('Estate Checklist'!$I$1:$I$397&lt;&gt;"Yes")*1048577, 0, 0), ROW(A27))),"")</f>
        <v/>
      </c>
      <c r="C31" s="93" t="str">
        <f>IFERROR(VLOOKUP(B31,'Estate Checklist'!B:C,2,0),"")</f>
        <v/>
      </c>
      <c r="D31" s="41" t="str">
        <f>IFERROR(VLOOKUP(VLOOKUP(B31,'Estate Checklist'!B:J,9,0),DropDowns!G:H,2,0),"")</f>
        <v/>
      </c>
      <c r="E31" s="30" t="str">
        <f>IFERROR(VLOOKUP(B31,'Estate Checklist'!B:E,4,0),"")</f>
        <v/>
      </c>
      <c r="F31" s="3" t="str">
        <f>IFERROR(VLOOKUP(B31,'Estate Checklist'!B:G,6,0),"")</f>
        <v/>
      </c>
      <c r="G31" s="92"/>
      <c r="H31" s="3" t="str">
        <f t="shared" si="0"/>
        <v/>
      </c>
      <c r="I31" s="44"/>
      <c r="J31" s="3" t="str">
        <f t="shared" si="1"/>
        <v/>
      </c>
      <c r="K31" s="44"/>
      <c r="L31" s="92"/>
    </row>
    <row r="32" spans="1:12" ht="35.25" customHeight="1" x14ac:dyDescent="0.25">
      <c r="A32" s="14"/>
      <c r="B32" s="23" t="str">
        <f>IFERROR(INDEX('Estate Checklist'!$B$1:$B$397, SMALL(INDEX(('Estate Checklist'!$I$1:$I$397="Yes")*(MATCH(ROW('Estate Checklist'!$I$1:$I$397), ROW('Estate Checklist'!$I$1:$I$397)))+('Estate Checklist'!$I$1:$I$397&lt;&gt;"Yes")*1048577, 0, 0), ROW(A28))),"")</f>
        <v/>
      </c>
      <c r="C32" s="93" t="str">
        <f>IFERROR(VLOOKUP(B32,'Estate Checklist'!B:C,2,0),"")</f>
        <v/>
      </c>
      <c r="D32" s="41" t="str">
        <f>IFERROR(VLOOKUP(VLOOKUP(B32,'Estate Checklist'!B:J,9,0),DropDowns!G:H,2,0),"")</f>
        <v/>
      </c>
      <c r="E32" s="30" t="str">
        <f>IFERROR(VLOOKUP(B32,'Estate Checklist'!B:E,4,0),"")</f>
        <v/>
      </c>
      <c r="F32" s="3" t="str">
        <f>IFERROR(VLOOKUP(B32,'Estate Checklist'!B:G,6,0),"")</f>
        <v/>
      </c>
      <c r="G32" s="92"/>
      <c r="H32" s="3" t="str">
        <f t="shared" si="0"/>
        <v/>
      </c>
      <c r="I32" s="44"/>
      <c r="J32" s="3" t="str">
        <f t="shared" si="1"/>
        <v/>
      </c>
      <c r="K32" s="44"/>
      <c r="L32" s="92"/>
    </row>
    <row r="33" spans="1:12" ht="35.25" customHeight="1" x14ac:dyDescent="0.25">
      <c r="A33" s="14"/>
      <c r="B33" s="23" t="str">
        <f>IFERROR(INDEX('Estate Checklist'!$B$1:$B$397, SMALL(INDEX(('Estate Checklist'!$I$1:$I$397="Yes")*(MATCH(ROW('Estate Checklist'!$I$1:$I$397), ROW('Estate Checklist'!$I$1:$I$397)))+('Estate Checklist'!$I$1:$I$397&lt;&gt;"Yes")*1048577, 0, 0), ROW(A29))),"")</f>
        <v/>
      </c>
      <c r="C33" s="93" t="str">
        <f>IFERROR(VLOOKUP(B33,'Estate Checklist'!B:C,2,0),"")</f>
        <v/>
      </c>
      <c r="D33" s="41" t="str">
        <f>IFERROR(VLOOKUP(VLOOKUP(B33,'Estate Checklist'!B:J,9,0),DropDowns!G:H,2,0),"")</f>
        <v/>
      </c>
      <c r="E33" s="30" t="str">
        <f>IFERROR(VLOOKUP(B33,'Estate Checklist'!B:E,4,0),"")</f>
        <v/>
      </c>
      <c r="F33" s="3" t="str">
        <f>IFERROR(VLOOKUP(B33,'Estate Checklist'!B:G,6,0),"")</f>
        <v/>
      </c>
      <c r="G33" s="92"/>
      <c r="H33" s="3" t="str">
        <f t="shared" si="0"/>
        <v/>
      </c>
      <c r="I33" s="44"/>
      <c r="J33" s="3" t="str">
        <f t="shared" si="1"/>
        <v/>
      </c>
      <c r="K33" s="44"/>
      <c r="L33" s="92"/>
    </row>
    <row r="34" spans="1:12" ht="35.25" customHeight="1" x14ac:dyDescent="0.25">
      <c r="A34" s="14"/>
      <c r="B34" s="23" t="str">
        <f>IFERROR(INDEX('Estate Checklist'!$B$1:$B$397, SMALL(INDEX(('Estate Checklist'!$I$1:$I$397="Yes")*(MATCH(ROW('Estate Checklist'!$I$1:$I$397), ROW('Estate Checklist'!$I$1:$I$397)))+('Estate Checklist'!$I$1:$I$397&lt;&gt;"Yes")*1048577, 0, 0), ROW(A30))),"")</f>
        <v/>
      </c>
      <c r="C34" s="93" t="str">
        <f>IFERROR(VLOOKUP(B34,'Estate Checklist'!B:C,2,0),"")</f>
        <v/>
      </c>
      <c r="D34" s="41" t="str">
        <f>IFERROR(VLOOKUP(VLOOKUP(B34,'Estate Checklist'!B:J,9,0),DropDowns!G:H,2,0),"")</f>
        <v/>
      </c>
      <c r="E34" s="30" t="str">
        <f>IFERROR(VLOOKUP(B34,'Estate Checklist'!B:E,4,0),"")</f>
        <v/>
      </c>
      <c r="F34" s="3" t="str">
        <f>IFERROR(VLOOKUP(B34,'Estate Checklist'!B:G,6,0),"")</f>
        <v/>
      </c>
      <c r="G34" s="92"/>
      <c r="H34" s="3" t="str">
        <f t="shared" si="0"/>
        <v/>
      </c>
      <c r="I34" s="44"/>
      <c r="J34" s="3" t="str">
        <f t="shared" si="1"/>
        <v/>
      </c>
      <c r="K34" s="44"/>
      <c r="L34" s="92"/>
    </row>
    <row r="35" spans="1:12" ht="35.25" customHeight="1" x14ac:dyDescent="0.25">
      <c r="A35" s="14"/>
      <c r="B35" s="23" t="str">
        <f>IFERROR(INDEX('Estate Checklist'!$B$1:$B$397, SMALL(INDEX(('Estate Checklist'!$I$1:$I$397="Yes")*(MATCH(ROW('Estate Checklist'!$I$1:$I$397), ROW('Estate Checklist'!$I$1:$I$397)))+('Estate Checklist'!$I$1:$I$397&lt;&gt;"Yes")*1048577, 0, 0), ROW(A31))),"")</f>
        <v/>
      </c>
      <c r="C35" s="93" t="str">
        <f>IFERROR(VLOOKUP(B35,'Estate Checklist'!B:C,2,0),"")</f>
        <v/>
      </c>
      <c r="D35" s="41" t="str">
        <f>IFERROR(VLOOKUP(VLOOKUP(B35,'Estate Checklist'!B:J,9,0),DropDowns!G:H,2,0),"")</f>
        <v/>
      </c>
      <c r="E35" s="30" t="str">
        <f>IFERROR(VLOOKUP(B35,'Estate Checklist'!B:E,4,0),"")</f>
        <v/>
      </c>
      <c r="F35" s="3" t="str">
        <f>IFERROR(VLOOKUP(B35,'Estate Checklist'!B:G,6,0),"")</f>
        <v/>
      </c>
      <c r="G35" s="92"/>
      <c r="H35" s="3" t="str">
        <f t="shared" si="0"/>
        <v/>
      </c>
      <c r="I35" s="44"/>
      <c r="J35" s="3" t="str">
        <f t="shared" si="1"/>
        <v/>
      </c>
      <c r="K35" s="44"/>
      <c r="L35" s="92"/>
    </row>
    <row r="36" spans="1:12" ht="35.25" customHeight="1" x14ac:dyDescent="0.25">
      <c r="A36" s="14"/>
      <c r="B36" s="23" t="str">
        <f>IFERROR(INDEX('Estate Checklist'!$B$1:$B$397, SMALL(INDEX(('Estate Checklist'!$I$1:$I$397="Yes")*(MATCH(ROW('Estate Checklist'!$I$1:$I$397), ROW('Estate Checklist'!$I$1:$I$397)))+('Estate Checklist'!$I$1:$I$397&lt;&gt;"Yes")*1048577, 0, 0), ROW(A32))),"")</f>
        <v/>
      </c>
      <c r="C36" s="93" t="str">
        <f>IFERROR(VLOOKUP(B36,'Estate Checklist'!B:C,2,0),"")</f>
        <v/>
      </c>
      <c r="D36" s="41" t="str">
        <f>IFERROR(VLOOKUP(VLOOKUP(B36,'Estate Checklist'!B:J,9,0),DropDowns!G:H,2,0),"")</f>
        <v/>
      </c>
      <c r="E36" s="30" t="str">
        <f>IFERROR(VLOOKUP(B36,'Estate Checklist'!B:E,4,0),"")</f>
        <v/>
      </c>
      <c r="F36" s="3" t="str">
        <f>IFERROR(VLOOKUP(B36,'Estate Checklist'!B:G,6,0),"")</f>
        <v/>
      </c>
      <c r="G36" s="92"/>
      <c r="H36" s="3" t="str">
        <f t="shared" si="0"/>
        <v/>
      </c>
      <c r="I36" s="44"/>
      <c r="J36" s="3" t="str">
        <f t="shared" si="1"/>
        <v/>
      </c>
      <c r="K36" s="44"/>
      <c r="L36" s="92"/>
    </row>
    <row r="37" spans="1:12" x14ac:dyDescent="0.25">
      <c r="A37" s="14"/>
      <c r="B37" s="23" t="str">
        <f>IFERROR(INDEX('Estate Checklist'!$B$1:$B$397, SMALL(INDEX(('Estate Checklist'!$I$1:$I$397="Yes")*(MATCH(ROW('Estate Checklist'!$I$1:$I$397), ROW('Estate Checklist'!$I$1:$I$397)))+('Estate Checklist'!$I$1:$I$397&lt;&gt;"Yes")*1048577, 0, 0), ROW(A33))),"")</f>
        <v/>
      </c>
      <c r="C37" s="93" t="str">
        <f>IFERROR(VLOOKUP(B37,'Estate Checklist'!B:C,2,0),"")</f>
        <v/>
      </c>
      <c r="D37" s="41" t="str">
        <f>IFERROR(VLOOKUP(VLOOKUP(B37,'Estate Checklist'!B:J,9,0),DropDowns!G:H,2,0),"")</f>
        <v/>
      </c>
      <c r="E37" s="30" t="str">
        <f>IFERROR(VLOOKUP(B37,'Estate Checklist'!B:E,4,0),"")</f>
        <v/>
      </c>
      <c r="F37" s="3" t="str">
        <f>IFERROR(VLOOKUP(B37,'Estate Checklist'!B:G,6,0),"")</f>
        <v/>
      </c>
      <c r="G37" s="92"/>
      <c r="H37" s="3" t="str">
        <f t="shared" si="0"/>
        <v/>
      </c>
      <c r="I37" s="44"/>
      <c r="J37" s="3" t="str">
        <f t="shared" si="1"/>
        <v/>
      </c>
      <c r="K37" s="44"/>
      <c r="L37" s="92"/>
    </row>
    <row r="38" spans="1:12" x14ac:dyDescent="0.25">
      <c r="A38" s="14"/>
      <c r="B38" s="23" t="str">
        <f>IFERROR(INDEX('Estate Checklist'!$B$1:$B$397, SMALL(INDEX(('Estate Checklist'!$I$1:$I$397="Yes")*(MATCH(ROW('Estate Checklist'!$I$1:$I$397), ROW('Estate Checklist'!$I$1:$I$397)))+('Estate Checklist'!$I$1:$I$397&lt;&gt;"Yes")*1048577, 0, 0), ROW(A34))),"")</f>
        <v/>
      </c>
      <c r="C38" s="93" t="str">
        <f>IFERROR(VLOOKUP(B38,'Estate Checklist'!B:C,2,0),"")</f>
        <v/>
      </c>
      <c r="D38" s="41" t="str">
        <f>IFERROR(VLOOKUP(VLOOKUP(B38,'Estate Checklist'!B:J,9,0),DropDowns!G:H,2,0),"")</f>
        <v/>
      </c>
      <c r="E38" s="30" t="str">
        <f>IFERROR(VLOOKUP(B38,'Estate Checklist'!B:E,4,0),"")</f>
        <v/>
      </c>
      <c r="F38" s="3" t="str">
        <f>IFERROR(VLOOKUP(B38,'Estate Checklist'!B:G,6,0),"")</f>
        <v/>
      </c>
      <c r="G38" s="92"/>
      <c r="H38" s="3" t="str">
        <f t="shared" si="0"/>
        <v/>
      </c>
      <c r="I38" s="44"/>
      <c r="J38" s="3" t="str">
        <f t="shared" si="1"/>
        <v/>
      </c>
      <c r="K38" s="44"/>
      <c r="L38" s="92"/>
    </row>
    <row r="39" spans="1:12" x14ac:dyDescent="0.25">
      <c r="A39" s="14"/>
      <c r="B39" s="23" t="str">
        <f>IFERROR(INDEX('Estate Checklist'!$B$1:$B$397, SMALL(INDEX(('Estate Checklist'!$I$1:$I$397="Yes")*(MATCH(ROW('Estate Checklist'!$I$1:$I$397), ROW('Estate Checklist'!$I$1:$I$397)))+('Estate Checklist'!$I$1:$I$397&lt;&gt;"Yes")*1048577, 0, 0), ROW(A35))),"")</f>
        <v/>
      </c>
      <c r="C39" s="93" t="str">
        <f>IFERROR(VLOOKUP(B39,'Estate Checklist'!B:C,2,0),"")</f>
        <v/>
      </c>
      <c r="D39" s="41" t="str">
        <f>IFERROR(VLOOKUP(VLOOKUP(B39,'Estate Checklist'!B:J,9,0),DropDowns!G:H,2,0),"")</f>
        <v/>
      </c>
      <c r="E39" s="30" t="str">
        <f>IFERROR(VLOOKUP(B39,'Estate Checklist'!B:E,4,0),"")</f>
        <v/>
      </c>
      <c r="F39" s="3" t="str">
        <f>IFERROR(VLOOKUP(B39,'Estate Checklist'!B:G,6,0),"")</f>
        <v/>
      </c>
      <c r="G39" s="92"/>
      <c r="H39" s="3" t="str">
        <f t="shared" si="0"/>
        <v/>
      </c>
      <c r="I39" s="44"/>
      <c r="J39" s="3" t="str">
        <f t="shared" si="1"/>
        <v/>
      </c>
      <c r="K39" s="44"/>
      <c r="L39" s="92"/>
    </row>
    <row r="40" spans="1:12" x14ac:dyDescent="0.25">
      <c r="A40" s="14"/>
      <c r="B40" s="23" t="str">
        <f>IFERROR(INDEX('Estate Checklist'!$B$1:$B$397, SMALL(INDEX(('Estate Checklist'!$I$1:$I$397="Yes")*(MATCH(ROW('Estate Checklist'!$I$1:$I$397), ROW('Estate Checklist'!$I$1:$I$397)))+('Estate Checklist'!$I$1:$I$397&lt;&gt;"Yes")*1048577, 0, 0), ROW(A36))),"")</f>
        <v/>
      </c>
      <c r="C40" s="93" t="str">
        <f>IFERROR(VLOOKUP(B40,'Estate Checklist'!B:C,2,0),"")</f>
        <v/>
      </c>
      <c r="D40" s="41" t="str">
        <f>IFERROR(VLOOKUP(VLOOKUP(B40,'Estate Checklist'!B:J,9,0),DropDowns!G:H,2,0),"")</f>
        <v/>
      </c>
      <c r="E40" s="30" t="str">
        <f>IFERROR(VLOOKUP(B40,'Estate Checklist'!B:E,4,0),"")</f>
        <v/>
      </c>
      <c r="F40" s="3" t="str">
        <f>IFERROR(VLOOKUP(B40,'Estate Checklist'!B:G,6,0),"")</f>
        <v/>
      </c>
      <c r="G40" s="92"/>
      <c r="H40" s="3" t="str">
        <f t="shared" si="0"/>
        <v/>
      </c>
      <c r="I40" s="44"/>
      <c r="J40" s="3" t="str">
        <f t="shared" si="1"/>
        <v/>
      </c>
      <c r="K40" s="44"/>
      <c r="L40" s="92"/>
    </row>
    <row r="41" spans="1:12" x14ac:dyDescent="0.25">
      <c r="A41" s="14"/>
      <c r="B41" s="23" t="str">
        <f>IFERROR(INDEX('Estate Checklist'!$B$1:$B$397, SMALL(INDEX(('Estate Checklist'!$I$1:$I$397="Yes")*(MATCH(ROW('Estate Checklist'!$I$1:$I$397), ROW('Estate Checklist'!$I$1:$I$397)))+('Estate Checklist'!$I$1:$I$397&lt;&gt;"Yes")*1048577, 0, 0), ROW(A37))),"")</f>
        <v/>
      </c>
      <c r="C41" s="93" t="str">
        <f>IFERROR(VLOOKUP(B41,'Estate Checklist'!B:C,2,0),"")</f>
        <v/>
      </c>
      <c r="D41" s="41" t="str">
        <f>IFERROR(VLOOKUP(VLOOKUP(B41,'Estate Checklist'!B:J,9,0),DropDowns!G:H,2,0),"")</f>
        <v/>
      </c>
      <c r="E41" s="30" t="str">
        <f>IFERROR(VLOOKUP(B41,'Estate Checklist'!B:E,4,0),"")</f>
        <v/>
      </c>
      <c r="F41" s="3" t="str">
        <f>IFERROR(VLOOKUP(B41,'Estate Checklist'!B:G,6,0),"")</f>
        <v/>
      </c>
      <c r="G41" s="92"/>
      <c r="H41" s="3" t="str">
        <f t="shared" si="0"/>
        <v/>
      </c>
      <c r="I41" s="44"/>
      <c r="J41" s="3" t="str">
        <f t="shared" si="1"/>
        <v/>
      </c>
      <c r="K41" s="44"/>
      <c r="L41" s="92"/>
    </row>
    <row r="42" spans="1:12" x14ac:dyDescent="0.25">
      <c r="A42" s="14"/>
      <c r="B42" s="23" t="str">
        <f>IFERROR(INDEX('Estate Checklist'!$B$1:$B$397, SMALL(INDEX(('Estate Checklist'!$I$1:$I$397="Yes")*(MATCH(ROW('Estate Checklist'!$I$1:$I$397), ROW('Estate Checklist'!$I$1:$I$397)))+('Estate Checklist'!$I$1:$I$397&lt;&gt;"Yes")*1048577, 0, 0), ROW(A38))),"")</f>
        <v/>
      </c>
      <c r="C42" s="93" t="str">
        <f>IFERROR(VLOOKUP(B42,'Estate Checklist'!B:C,2,0),"")</f>
        <v/>
      </c>
      <c r="D42" s="41" t="str">
        <f>IFERROR(VLOOKUP(VLOOKUP(B42,'Estate Checklist'!B:J,9,0),DropDowns!G:H,2,0),"")</f>
        <v/>
      </c>
      <c r="E42" s="30" t="str">
        <f>IFERROR(VLOOKUP(B42,'Estate Checklist'!B:E,4,0),"")</f>
        <v/>
      </c>
      <c r="F42" s="3" t="str">
        <f>IFERROR(VLOOKUP(B42,'Estate Checklist'!B:G,6,0),"")</f>
        <v/>
      </c>
      <c r="G42" s="92"/>
      <c r="H42" s="3" t="str">
        <f t="shared" si="0"/>
        <v/>
      </c>
      <c r="I42" s="44"/>
      <c r="J42" s="3" t="str">
        <f t="shared" si="1"/>
        <v/>
      </c>
      <c r="K42" s="44"/>
      <c r="L42" s="92"/>
    </row>
    <row r="43" spans="1:12" x14ac:dyDescent="0.25">
      <c r="A43" s="14"/>
      <c r="B43" s="23" t="str">
        <f>IFERROR(INDEX('Estate Checklist'!$B$1:$B$397, SMALL(INDEX(('Estate Checklist'!$I$1:$I$397="Yes")*(MATCH(ROW('Estate Checklist'!$I$1:$I$397), ROW('Estate Checklist'!$I$1:$I$397)))+('Estate Checklist'!$I$1:$I$397&lt;&gt;"Yes")*1048577, 0, 0), ROW(A39))),"")</f>
        <v/>
      </c>
      <c r="C43" s="93" t="str">
        <f>IFERROR(VLOOKUP(B43,'Estate Checklist'!B:C,2,0),"")</f>
        <v/>
      </c>
      <c r="D43" s="41" t="str">
        <f>IFERROR(VLOOKUP(VLOOKUP(B43,'Estate Checklist'!B:J,9,0),DropDowns!G:H,2,0),"")</f>
        <v/>
      </c>
      <c r="E43" s="30" t="str">
        <f>IFERROR(VLOOKUP(B43,'Estate Checklist'!B:E,4,0),"")</f>
        <v/>
      </c>
      <c r="F43" s="3" t="str">
        <f>IFERROR(VLOOKUP(B43,'Estate Checklist'!B:G,6,0),"")</f>
        <v/>
      </c>
      <c r="G43" s="92"/>
      <c r="H43" s="3" t="str">
        <f t="shared" si="0"/>
        <v/>
      </c>
      <c r="I43" s="44"/>
      <c r="J43" s="3" t="str">
        <f t="shared" si="1"/>
        <v/>
      </c>
      <c r="K43" s="44"/>
      <c r="L43" s="92"/>
    </row>
    <row r="44" spans="1:12" x14ac:dyDescent="0.25">
      <c r="A44" s="14"/>
      <c r="B44" s="23" t="str">
        <f>IFERROR(INDEX('Estate Checklist'!$B$1:$B$397, SMALL(INDEX(('Estate Checklist'!$I$1:$I$397="Yes")*(MATCH(ROW('Estate Checklist'!$I$1:$I$397), ROW('Estate Checklist'!$I$1:$I$397)))+('Estate Checklist'!$I$1:$I$397&lt;&gt;"Yes")*1048577, 0, 0), ROW(A40))),"")</f>
        <v/>
      </c>
      <c r="C44" s="93" t="str">
        <f>IFERROR(VLOOKUP(B44,'Estate Checklist'!B:C,2,0),"")</f>
        <v/>
      </c>
      <c r="D44" s="41" t="str">
        <f>IFERROR(VLOOKUP(VLOOKUP(B44,'Estate Checklist'!B:J,9,0),DropDowns!G:H,2,0),"")</f>
        <v/>
      </c>
      <c r="E44" s="30" t="str">
        <f>IFERROR(VLOOKUP(B44,'Estate Checklist'!B:E,4,0),"")</f>
        <v/>
      </c>
      <c r="F44" s="3" t="str">
        <f>IFERROR(VLOOKUP(B44,'Estate Checklist'!B:G,6,0),"")</f>
        <v/>
      </c>
      <c r="G44" s="92"/>
      <c r="H44" s="3" t="str">
        <f t="shared" si="0"/>
        <v/>
      </c>
      <c r="I44" s="44"/>
      <c r="J44" s="3" t="str">
        <f t="shared" si="1"/>
        <v/>
      </c>
      <c r="K44" s="44"/>
      <c r="L44" s="92"/>
    </row>
    <row r="45" spans="1:12" x14ac:dyDescent="0.25">
      <c r="A45" s="14"/>
      <c r="B45" s="23" t="str">
        <f>IFERROR(INDEX('Estate Checklist'!$B$1:$B$397, SMALL(INDEX(('Estate Checklist'!$I$1:$I$397="Yes")*(MATCH(ROW('Estate Checklist'!$I$1:$I$397), ROW('Estate Checklist'!$I$1:$I$397)))+('Estate Checklist'!$I$1:$I$397&lt;&gt;"Yes")*1048577, 0, 0), ROW(A41))),"")</f>
        <v/>
      </c>
      <c r="C45" s="93" t="str">
        <f>IFERROR(VLOOKUP(B45,'Estate Checklist'!B:C,2,0),"")</f>
        <v/>
      </c>
      <c r="D45" s="41" t="str">
        <f>IFERROR(VLOOKUP(VLOOKUP(B45,'Estate Checklist'!B:J,9,0),DropDowns!G:H,2,0),"")</f>
        <v/>
      </c>
      <c r="E45" s="30" t="str">
        <f>IFERROR(VLOOKUP(B45,'Estate Checklist'!B:E,4,0),"")</f>
        <v/>
      </c>
      <c r="F45" s="3" t="str">
        <f>IFERROR(VLOOKUP(B45,'Estate Checklist'!B:G,6,0),"")</f>
        <v/>
      </c>
      <c r="G45" s="92"/>
      <c r="H45" s="3" t="str">
        <f t="shared" si="0"/>
        <v/>
      </c>
      <c r="I45" s="44"/>
      <c r="J45" s="3" t="str">
        <f t="shared" si="1"/>
        <v/>
      </c>
      <c r="K45" s="44"/>
      <c r="L45" s="92"/>
    </row>
    <row r="46" spans="1:12" x14ac:dyDescent="0.25">
      <c r="A46" s="14"/>
      <c r="B46" s="23" t="str">
        <f>IFERROR(INDEX('Estate Checklist'!$B$1:$B$397, SMALL(INDEX(('Estate Checklist'!$I$1:$I$397="Yes")*(MATCH(ROW('Estate Checklist'!$I$1:$I$397), ROW('Estate Checklist'!$I$1:$I$397)))+('Estate Checklist'!$I$1:$I$397&lt;&gt;"Yes")*1048577, 0, 0), ROW(A42))),"")</f>
        <v/>
      </c>
      <c r="C46" s="93" t="str">
        <f>IFERROR(VLOOKUP(B46,'Estate Checklist'!B:C,2,0),"")</f>
        <v/>
      </c>
      <c r="D46" s="41" t="str">
        <f>IFERROR(VLOOKUP(VLOOKUP(B46,'Estate Checklist'!B:J,9,0),DropDowns!G:H,2,0),"")</f>
        <v/>
      </c>
      <c r="E46" s="30" t="str">
        <f>IFERROR(VLOOKUP(B46,'Estate Checklist'!B:E,4,0),"")</f>
        <v/>
      </c>
      <c r="F46" s="3" t="str">
        <f>IFERROR(VLOOKUP(B46,'Estate Checklist'!B:G,6,0),"")</f>
        <v/>
      </c>
      <c r="G46" s="92"/>
      <c r="H46" s="3" t="str">
        <f t="shared" si="0"/>
        <v/>
      </c>
      <c r="I46" s="44"/>
      <c r="J46" s="3" t="str">
        <f t="shared" si="1"/>
        <v/>
      </c>
      <c r="K46" s="44"/>
      <c r="L46" s="92"/>
    </row>
    <row r="47" spans="1:12" x14ac:dyDescent="0.25">
      <c r="A47" s="14"/>
      <c r="B47" s="23" t="str">
        <f>IFERROR(INDEX('Estate Checklist'!$B$1:$B$397, SMALL(INDEX(('Estate Checklist'!$I$1:$I$397="Yes")*(MATCH(ROW('Estate Checklist'!$I$1:$I$397), ROW('Estate Checklist'!$I$1:$I$397)))+('Estate Checklist'!$I$1:$I$397&lt;&gt;"Yes")*1048577, 0, 0), ROW(A43))),"")</f>
        <v/>
      </c>
      <c r="C47" s="93" t="str">
        <f>IFERROR(VLOOKUP(B47,'Estate Checklist'!B:C,2,0),"")</f>
        <v/>
      </c>
      <c r="D47" s="41" t="str">
        <f>IFERROR(VLOOKUP(VLOOKUP(B47,'Estate Checklist'!B:J,9,0),DropDowns!G:H,2,0),"")</f>
        <v/>
      </c>
      <c r="E47" s="30" t="str">
        <f>IFERROR(VLOOKUP(B47,'Estate Checklist'!B:E,4,0),"")</f>
        <v/>
      </c>
      <c r="F47" s="3" t="str">
        <f>IFERROR(VLOOKUP(B47,'Estate Checklist'!B:G,6,0),"")</f>
        <v/>
      </c>
      <c r="G47" s="92"/>
      <c r="H47" s="3" t="str">
        <f t="shared" si="0"/>
        <v/>
      </c>
      <c r="I47" s="44"/>
      <c r="J47" s="3" t="str">
        <f t="shared" si="1"/>
        <v/>
      </c>
      <c r="K47" s="44"/>
      <c r="L47" s="92"/>
    </row>
    <row r="48" spans="1:12" x14ac:dyDescent="0.25">
      <c r="A48" s="14"/>
      <c r="B48" s="23" t="str">
        <f>IFERROR(INDEX('Estate Checklist'!$B$1:$B$397, SMALL(INDEX(('Estate Checklist'!$I$1:$I$397="Yes")*(MATCH(ROW('Estate Checklist'!$I$1:$I$397), ROW('Estate Checklist'!$I$1:$I$397)))+('Estate Checklist'!$I$1:$I$397&lt;&gt;"Yes")*1048577, 0, 0), ROW(A44))),"")</f>
        <v/>
      </c>
      <c r="C48" s="93" t="str">
        <f>IFERROR(VLOOKUP(B48,'Estate Checklist'!B:C,2,0),"")</f>
        <v/>
      </c>
      <c r="D48" s="41" t="str">
        <f>IFERROR(VLOOKUP(VLOOKUP(B48,'Estate Checklist'!B:J,9,0),DropDowns!G:H,2,0),"")</f>
        <v/>
      </c>
      <c r="E48" s="30" t="str">
        <f>IFERROR(VLOOKUP(B48,'Estate Checklist'!B:E,4,0),"")</f>
        <v/>
      </c>
      <c r="F48" s="3" t="str">
        <f>IFERROR(VLOOKUP(B48,'Estate Checklist'!B:G,6,0),"")</f>
        <v/>
      </c>
      <c r="G48" s="92"/>
      <c r="H48" s="3" t="str">
        <f t="shared" si="0"/>
        <v/>
      </c>
      <c r="I48" s="44"/>
      <c r="J48" s="3" t="str">
        <f t="shared" si="1"/>
        <v/>
      </c>
      <c r="K48" s="44"/>
      <c r="L48" s="92"/>
    </row>
    <row r="49" spans="1:12" x14ac:dyDescent="0.25">
      <c r="A49" s="14"/>
      <c r="B49" s="23" t="str">
        <f>IFERROR(INDEX('Estate Checklist'!$B$1:$B$397, SMALL(INDEX(('Estate Checklist'!$I$1:$I$397="Yes")*(MATCH(ROW('Estate Checklist'!$I$1:$I$397), ROW('Estate Checklist'!$I$1:$I$397)))+('Estate Checklist'!$I$1:$I$397&lt;&gt;"Yes")*1048577, 0, 0), ROW(A45))),"")</f>
        <v/>
      </c>
      <c r="C49" s="93" t="str">
        <f>IFERROR(VLOOKUP(B49,'Estate Checklist'!B:C,2,0),"")</f>
        <v/>
      </c>
      <c r="D49" s="41" t="str">
        <f>IFERROR(VLOOKUP(VLOOKUP(B49,'Estate Checklist'!B:J,9,0),DropDowns!G:H,2,0),"")</f>
        <v/>
      </c>
      <c r="E49" s="30" t="str">
        <f>IFERROR(VLOOKUP(B49,'Estate Checklist'!B:E,4,0),"")</f>
        <v/>
      </c>
      <c r="F49" s="3" t="str">
        <f>IFERROR(VLOOKUP(B49,'Estate Checklist'!B:G,6,0),"")</f>
        <v/>
      </c>
      <c r="G49" s="92"/>
      <c r="H49" s="3" t="str">
        <f t="shared" si="0"/>
        <v/>
      </c>
      <c r="I49" s="44"/>
      <c r="J49" s="3" t="str">
        <f t="shared" si="1"/>
        <v/>
      </c>
      <c r="K49" s="44"/>
      <c r="L49" s="92"/>
    </row>
    <row r="50" spans="1:12" x14ac:dyDescent="0.25">
      <c r="A50" s="14"/>
      <c r="B50" s="23" t="str">
        <f>IFERROR(INDEX('Estate Checklist'!$B$1:$B$397, SMALL(INDEX(('Estate Checklist'!$I$1:$I$397="Yes")*(MATCH(ROW('Estate Checklist'!$I$1:$I$397), ROW('Estate Checklist'!$I$1:$I$397)))+('Estate Checklist'!$I$1:$I$397&lt;&gt;"Yes")*1048577, 0, 0), ROW(A46))),"")</f>
        <v/>
      </c>
      <c r="C50" s="93" t="str">
        <f>IFERROR(VLOOKUP(B50,'Estate Checklist'!B:C,2,0),"")</f>
        <v/>
      </c>
      <c r="D50" s="41" t="str">
        <f>IFERROR(VLOOKUP(VLOOKUP(B50,'Estate Checklist'!B:J,9,0),DropDowns!G:H,2,0),"")</f>
        <v/>
      </c>
      <c r="E50" s="30" t="str">
        <f>IFERROR(VLOOKUP(B50,'Estate Checklist'!B:E,4,0),"")</f>
        <v/>
      </c>
      <c r="F50" s="3" t="str">
        <f>IFERROR(VLOOKUP(B50,'Estate Checklist'!B:G,6,0),"")</f>
        <v/>
      </c>
      <c r="G50" s="92"/>
      <c r="H50" s="3" t="str">
        <f t="shared" si="0"/>
        <v/>
      </c>
      <c r="I50" s="44"/>
      <c r="J50" s="3" t="str">
        <f t="shared" si="1"/>
        <v/>
      </c>
      <c r="K50" s="44"/>
      <c r="L50" s="92"/>
    </row>
    <row r="51" spans="1:12" x14ac:dyDescent="0.25">
      <c r="A51" s="14"/>
      <c r="B51" s="23" t="str">
        <f>IFERROR(INDEX('Estate Checklist'!$B$1:$B$397, SMALL(INDEX(('Estate Checklist'!$I$1:$I$397="Yes")*(MATCH(ROW('Estate Checklist'!$I$1:$I$397), ROW('Estate Checklist'!$I$1:$I$397)))+('Estate Checklist'!$I$1:$I$397&lt;&gt;"Yes")*1048577, 0, 0), ROW(A47))),"")</f>
        <v/>
      </c>
      <c r="C51" s="93" t="str">
        <f>IFERROR(VLOOKUP(B51,'Estate Checklist'!B:C,2,0),"")</f>
        <v/>
      </c>
      <c r="D51" s="41" t="str">
        <f>IFERROR(VLOOKUP(VLOOKUP(B51,'Estate Checklist'!B:J,9,0),DropDowns!G:H,2,0),"")</f>
        <v/>
      </c>
      <c r="E51" s="30" t="str">
        <f>IFERROR(VLOOKUP(B51,'Estate Checklist'!B:E,4,0),"")</f>
        <v/>
      </c>
      <c r="F51" s="3" t="str">
        <f>IFERROR(VLOOKUP(B51,'Estate Checklist'!B:G,6,0),"")</f>
        <v/>
      </c>
      <c r="G51" s="92"/>
      <c r="H51" s="3" t="str">
        <f t="shared" si="0"/>
        <v/>
      </c>
      <c r="I51" s="44"/>
      <c r="J51" s="3" t="str">
        <f t="shared" si="1"/>
        <v/>
      </c>
      <c r="K51" s="44"/>
      <c r="L51" s="92"/>
    </row>
    <row r="52" spans="1:12" x14ac:dyDescent="0.25">
      <c r="A52" s="14"/>
      <c r="B52" s="23" t="str">
        <f>IFERROR(INDEX('Estate Checklist'!$B$1:$B$397, SMALL(INDEX(('Estate Checklist'!$I$1:$I$397="Yes")*(MATCH(ROW('Estate Checklist'!$I$1:$I$397), ROW('Estate Checklist'!$I$1:$I$397)))+('Estate Checklist'!$I$1:$I$397&lt;&gt;"Yes")*1048577, 0, 0), ROW(A48))),"")</f>
        <v/>
      </c>
      <c r="C52" s="93" t="str">
        <f>IFERROR(VLOOKUP(B52,'Estate Checklist'!B:C,2,0),"")</f>
        <v/>
      </c>
      <c r="D52" s="41" t="str">
        <f>IFERROR(VLOOKUP(VLOOKUP(B52,'Estate Checklist'!B:J,9,0),DropDowns!G:H,2,0),"")</f>
        <v/>
      </c>
      <c r="E52" s="30" t="str">
        <f>IFERROR(VLOOKUP(B52,'Estate Checklist'!B:E,4,0),"")</f>
        <v/>
      </c>
      <c r="F52" s="3" t="str">
        <f>IFERROR(VLOOKUP(B52,'Estate Checklist'!B:G,6,0),"")</f>
        <v/>
      </c>
      <c r="G52" s="92"/>
      <c r="H52" s="3" t="str">
        <f t="shared" si="0"/>
        <v/>
      </c>
      <c r="I52" s="44"/>
      <c r="J52" s="3" t="str">
        <f t="shared" si="1"/>
        <v/>
      </c>
      <c r="K52" s="44"/>
      <c r="L52" s="92"/>
    </row>
    <row r="53" spans="1:12" x14ac:dyDescent="0.25">
      <c r="A53" s="14"/>
      <c r="B53" s="23" t="str">
        <f>IFERROR(INDEX('Estate Checklist'!$B$1:$B$397, SMALL(INDEX(('Estate Checklist'!$I$1:$I$397="Yes")*(MATCH(ROW('Estate Checklist'!$I$1:$I$397), ROW('Estate Checklist'!$I$1:$I$397)))+('Estate Checklist'!$I$1:$I$397&lt;&gt;"Yes")*1048577, 0, 0), ROW(A49))),"")</f>
        <v/>
      </c>
      <c r="C53" s="93" t="str">
        <f>IFERROR(VLOOKUP(B53,'Estate Checklist'!B:C,2,0),"")</f>
        <v/>
      </c>
      <c r="D53" s="41" t="str">
        <f>IFERROR(VLOOKUP(VLOOKUP(B53,'Estate Checklist'!B:J,9,0),DropDowns!G:H,2,0),"")</f>
        <v/>
      </c>
      <c r="E53" s="30" t="str">
        <f>IFERROR(VLOOKUP(B53,'Estate Checklist'!B:E,4,0),"")</f>
        <v/>
      </c>
      <c r="F53" s="3" t="str">
        <f>IFERROR(VLOOKUP(B53,'Estate Checklist'!B:G,6,0),"")</f>
        <v/>
      </c>
      <c r="G53" s="92"/>
      <c r="H53" s="3" t="str">
        <f t="shared" si="0"/>
        <v/>
      </c>
      <c r="I53" s="44"/>
      <c r="J53" s="3" t="str">
        <f t="shared" si="1"/>
        <v/>
      </c>
      <c r="K53" s="44"/>
      <c r="L53" s="92"/>
    </row>
    <row r="54" spans="1:12" x14ac:dyDescent="0.25">
      <c r="A54" s="14"/>
      <c r="B54" s="23" t="str">
        <f>IFERROR(INDEX('Estate Checklist'!$B$1:$B$397, SMALL(INDEX(('Estate Checklist'!$I$1:$I$397="Yes")*(MATCH(ROW('Estate Checklist'!$I$1:$I$397), ROW('Estate Checklist'!$I$1:$I$397)))+('Estate Checklist'!$I$1:$I$397&lt;&gt;"Yes")*1048577, 0, 0), ROW(A50))),"")</f>
        <v/>
      </c>
      <c r="C54" s="93" t="str">
        <f>IFERROR(VLOOKUP(B54,'Estate Checklist'!B:C,2,0),"")</f>
        <v/>
      </c>
      <c r="D54" s="41" t="str">
        <f>IFERROR(VLOOKUP(VLOOKUP(B54,'Estate Checklist'!B:J,9,0),DropDowns!G:H,2,0),"")</f>
        <v/>
      </c>
      <c r="E54" s="30" t="str">
        <f>IFERROR(VLOOKUP(B54,'Estate Checklist'!B:E,4,0),"")</f>
        <v/>
      </c>
      <c r="F54" s="3" t="str">
        <f>IFERROR(VLOOKUP(B54,'Estate Checklist'!B:G,6,0),"")</f>
        <v/>
      </c>
      <c r="G54" s="92"/>
      <c r="H54" s="3" t="str">
        <f t="shared" si="0"/>
        <v/>
      </c>
      <c r="I54" s="44"/>
      <c r="J54" s="3" t="str">
        <f t="shared" si="1"/>
        <v/>
      </c>
      <c r="K54" s="44"/>
      <c r="L54" s="92"/>
    </row>
    <row r="55" spans="1:12" x14ac:dyDescent="0.25">
      <c r="A55" s="14"/>
      <c r="B55" s="23" t="str">
        <f>IFERROR(INDEX('Estate Checklist'!$B$1:$B$397, SMALL(INDEX(('Estate Checklist'!$I$1:$I$397="Yes")*(MATCH(ROW('Estate Checklist'!$I$1:$I$397), ROW('Estate Checklist'!$I$1:$I$397)))+('Estate Checklist'!$I$1:$I$397&lt;&gt;"Yes")*1048577, 0, 0), ROW(A51))),"")</f>
        <v/>
      </c>
      <c r="C55" s="93" t="str">
        <f>IFERROR(VLOOKUP(B55,'Estate Checklist'!B:C,2,0),"")</f>
        <v/>
      </c>
      <c r="D55" s="41" t="str">
        <f>IFERROR(VLOOKUP(VLOOKUP(B55,'Estate Checklist'!B:J,9,0),DropDowns!G:H,2,0),"")</f>
        <v/>
      </c>
      <c r="E55" s="30" t="str">
        <f>IFERROR(VLOOKUP(B55,'Estate Checklist'!B:E,4,0),"")</f>
        <v/>
      </c>
      <c r="F55" s="3" t="str">
        <f>IFERROR(VLOOKUP(B55,'Estate Checklist'!B:G,6,0),"")</f>
        <v/>
      </c>
      <c r="G55" s="92"/>
      <c r="H55" s="3" t="str">
        <f t="shared" si="0"/>
        <v/>
      </c>
      <c r="I55" s="44"/>
      <c r="J55" s="3" t="str">
        <f t="shared" si="1"/>
        <v/>
      </c>
      <c r="K55" s="44"/>
      <c r="L55" s="92"/>
    </row>
    <row r="56" spans="1:12" x14ac:dyDescent="0.25">
      <c r="A56" s="14"/>
      <c r="B56" s="23" t="str">
        <f>IFERROR(INDEX('Estate Checklist'!$B$1:$B$397, SMALL(INDEX(('Estate Checklist'!$I$1:$I$397="Yes")*(MATCH(ROW('Estate Checklist'!$I$1:$I$397), ROW('Estate Checklist'!$I$1:$I$397)))+('Estate Checklist'!$I$1:$I$397&lt;&gt;"Yes")*1048577, 0, 0), ROW(A52))),"")</f>
        <v/>
      </c>
      <c r="C56" s="93" t="str">
        <f>IFERROR(VLOOKUP(B56,'Estate Checklist'!B:C,2,0),"")</f>
        <v/>
      </c>
      <c r="D56" s="41" t="str">
        <f>IFERROR(VLOOKUP(VLOOKUP(B56,'Estate Checklist'!B:J,9,0),DropDowns!G:H,2,0),"")</f>
        <v/>
      </c>
      <c r="E56" s="30" t="str">
        <f>IFERROR(VLOOKUP(B56,'Estate Checklist'!B:E,4,0),"")</f>
        <v/>
      </c>
      <c r="F56" s="3" t="str">
        <f>IFERROR(VLOOKUP(B56,'Estate Checklist'!B:G,6,0),"")</f>
        <v/>
      </c>
      <c r="G56" s="92"/>
      <c r="H56" s="3" t="str">
        <f t="shared" si="0"/>
        <v/>
      </c>
      <c r="I56" s="44"/>
      <c r="J56" s="3" t="str">
        <f t="shared" si="1"/>
        <v/>
      </c>
      <c r="K56" s="44"/>
      <c r="L56" s="92"/>
    </row>
    <row r="57" spans="1:12" x14ac:dyDescent="0.25">
      <c r="A57" s="14"/>
      <c r="B57" s="23" t="str">
        <f>IFERROR(INDEX('Estate Checklist'!$B$1:$B$397, SMALL(INDEX(('Estate Checklist'!$I$1:$I$397="Yes")*(MATCH(ROW('Estate Checklist'!$I$1:$I$397), ROW('Estate Checklist'!$I$1:$I$397)))+('Estate Checklist'!$I$1:$I$397&lt;&gt;"Yes")*1048577, 0, 0), ROW(A53))),"")</f>
        <v/>
      </c>
      <c r="C57" s="93" t="str">
        <f>IFERROR(VLOOKUP(B57,'Estate Checklist'!B:C,2,0),"")</f>
        <v/>
      </c>
      <c r="D57" s="41" t="str">
        <f>IFERROR(VLOOKUP(VLOOKUP(B57,'Estate Checklist'!B:J,9,0),DropDowns!G:H,2,0),"")</f>
        <v/>
      </c>
      <c r="E57" s="30" t="str">
        <f>IFERROR(VLOOKUP(B57,'Estate Checklist'!B:E,4,0),"")</f>
        <v/>
      </c>
      <c r="F57" s="3" t="str">
        <f>IFERROR(VLOOKUP(B57,'Estate Checklist'!B:G,6,0),"")</f>
        <v/>
      </c>
      <c r="G57" s="92"/>
      <c r="H57" s="3" t="str">
        <f t="shared" si="0"/>
        <v/>
      </c>
      <c r="I57" s="44"/>
      <c r="J57" s="3" t="str">
        <f t="shared" si="1"/>
        <v/>
      </c>
      <c r="K57" s="44"/>
      <c r="L57" s="92"/>
    </row>
    <row r="58" spans="1:12" x14ac:dyDescent="0.25">
      <c r="A58" s="14"/>
      <c r="B58" s="23" t="str">
        <f>IFERROR(INDEX('Estate Checklist'!$B$1:$B$397, SMALL(INDEX(('Estate Checklist'!$I$1:$I$397="Yes")*(MATCH(ROW('Estate Checklist'!$I$1:$I$397), ROW('Estate Checklist'!$I$1:$I$397)))+('Estate Checklist'!$I$1:$I$397&lt;&gt;"Yes")*1048577, 0, 0), ROW(A54))),"")</f>
        <v/>
      </c>
      <c r="C58" s="93" t="str">
        <f>IFERROR(VLOOKUP(B58,'Estate Checklist'!B:C,2,0),"")</f>
        <v/>
      </c>
      <c r="D58" s="41" t="str">
        <f>IFERROR(VLOOKUP(VLOOKUP(B58,'Estate Checklist'!B:J,9,0),DropDowns!G:H,2,0),"")</f>
        <v/>
      </c>
      <c r="E58" s="30" t="str">
        <f>IFERROR(VLOOKUP(B58,'Estate Checklist'!B:E,4,0),"")</f>
        <v/>
      </c>
      <c r="F58" s="3" t="str">
        <f>IFERROR(VLOOKUP(B58,'Estate Checklist'!B:G,6,0),"")</f>
        <v/>
      </c>
      <c r="G58" s="92"/>
      <c r="H58" s="3" t="str">
        <f t="shared" si="0"/>
        <v/>
      </c>
      <c r="I58" s="44"/>
      <c r="J58" s="3" t="str">
        <f t="shared" si="1"/>
        <v/>
      </c>
      <c r="K58" s="44"/>
      <c r="L58" s="92"/>
    </row>
    <row r="59" spans="1:12" x14ac:dyDescent="0.25">
      <c r="A59" s="14"/>
      <c r="B59" s="23" t="str">
        <f>IFERROR(INDEX('Estate Checklist'!$B$1:$B$397, SMALL(INDEX(('Estate Checklist'!$I$1:$I$397="Yes")*(MATCH(ROW('Estate Checklist'!$I$1:$I$397), ROW('Estate Checklist'!$I$1:$I$397)))+('Estate Checklist'!$I$1:$I$397&lt;&gt;"Yes")*1048577, 0, 0), ROW(A55))),"")</f>
        <v/>
      </c>
      <c r="C59" s="93" t="str">
        <f>IFERROR(VLOOKUP(B59,'Estate Checklist'!B:C,2,0),"")</f>
        <v/>
      </c>
      <c r="D59" s="41" t="str">
        <f>IFERROR(VLOOKUP(VLOOKUP(B59,'Estate Checklist'!B:J,9,0),DropDowns!G:H,2,0),"")</f>
        <v/>
      </c>
      <c r="E59" s="30" t="str">
        <f>IFERROR(VLOOKUP(B59,'Estate Checklist'!B:E,4,0),"")</f>
        <v/>
      </c>
      <c r="F59" s="3" t="str">
        <f>IFERROR(VLOOKUP(B59,'Estate Checklist'!B:G,6,0),"")</f>
        <v/>
      </c>
      <c r="G59" s="92"/>
      <c r="H59" s="3" t="str">
        <f t="shared" si="0"/>
        <v/>
      </c>
      <c r="I59" s="44"/>
      <c r="J59" s="3" t="str">
        <f t="shared" si="1"/>
        <v/>
      </c>
      <c r="K59" s="44"/>
      <c r="L59" s="92"/>
    </row>
    <row r="60" spans="1:12" x14ac:dyDescent="0.25">
      <c r="A60" s="14"/>
      <c r="B60" s="23" t="str">
        <f>IFERROR(INDEX('Estate Checklist'!$B$1:$B$397, SMALL(INDEX(('Estate Checklist'!$I$1:$I$397="Yes")*(MATCH(ROW('Estate Checklist'!$I$1:$I$397), ROW('Estate Checklist'!$I$1:$I$397)))+('Estate Checklist'!$I$1:$I$397&lt;&gt;"Yes")*1048577, 0, 0), ROW(A56))),"")</f>
        <v/>
      </c>
      <c r="C60" s="93" t="str">
        <f>IFERROR(VLOOKUP(B60,'Estate Checklist'!B:C,2,0),"")</f>
        <v/>
      </c>
      <c r="D60" s="41" t="str">
        <f>IFERROR(VLOOKUP(VLOOKUP(B60,'Estate Checklist'!B:J,9,0),DropDowns!G:H,2,0),"")</f>
        <v/>
      </c>
      <c r="E60" s="30" t="str">
        <f>IFERROR(VLOOKUP(B60,'Estate Checklist'!B:E,4,0),"")</f>
        <v/>
      </c>
      <c r="F60" s="3" t="str">
        <f>IFERROR(VLOOKUP(B60,'Estate Checklist'!B:G,6,0),"")</f>
        <v/>
      </c>
      <c r="G60" s="92"/>
      <c r="H60" s="3" t="str">
        <f t="shared" si="0"/>
        <v/>
      </c>
      <c r="I60" s="44"/>
      <c r="J60" s="3" t="str">
        <f t="shared" si="1"/>
        <v/>
      </c>
      <c r="K60" s="44"/>
      <c r="L60" s="92"/>
    </row>
    <row r="61" spans="1:12" x14ac:dyDescent="0.25">
      <c r="A61" s="14"/>
      <c r="B61" s="23" t="str">
        <f>IFERROR(INDEX('Estate Checklist'!$B$1:$B$397, SMALL(INDEX(('Estate Checklist'!$I$1:$I$397="Yes")*(MATCH(ROW('Estate Checklist'!$I$1:$I$397), ROW('Estate Checklist'!$I$1:$I$397)))+('Estate Checklist'!$I$1:$I$397&lt;&gt;"Yes")*1048577, 0, 0), ROW(A57))),"")</f>
        <v/>
      </c>
      <c r="C61" s="93" t="str">
        <f>IFERROR(VLOOKUP(B61,'Estate Checklist'!B:C,2,0),"")</f>
        <v/>
      </c>
      <c r="D61" s="41" t="str">
        <f>IFERROR(VLOOKUP(VLOOKUP(B61,'Estate Checklist'!B:J,9,0),DropDowns!G:H,2,0),"")</f>
        <v/>
      </c>
      <c r="E61" s="30" t="str">
        <f>IFERROR(VLOOKUP(B61,'Estate Checklist'!B:E,4,0),"")</f>
        <v/>
      </c>
      <c r="F61" s="3" t="str">
        <f>IFERROR(VLOOKUP(B61,'Estate Checklist'!B:G,6,0),"")</f>
        <v/>
      </c>
      <c r="G61" s="92"/>
      <c r="H61" s="3" t="str">
        <f t="shared" si="0"/>
        <v/>
      </c>
      <c r="I61" s="44"/>
      <c r="J61" s="3" t="str">
        <f t="shared" si="1"/>
        <v/>
      </c>
      <c r="K61" s="44"/>
      <c r="L61" s="92"/>
    </row>
    <row r="62" spans="1:12" x14ac:dyDescent="0.25">
      <c r="A62" s="14"/>
      <c r="B62" s="23" t="str">
        <f>IFERROR(INDEX('Estate Checklist'!$B$1:$B$397, SMALL(INDEX(('Estate Checklist'!$I$1:$I$397="Yes")*(MATCH(ROW('Estate Checklist'!$I$1:$I$397), ROW('Estate Checklist'!$I$1:$I$397)))+('Estate Checklist'!$I$1:$I$397&lt;&gt;"Yes")*1048577, 0, 0), ROW(A58))),"")</f>
        <v/>
      </c>
      <c r="C62" s="93" t="str">
        <f>IFERROR(VLOOKUP(B62,'Estate Checklist'!B:C,2,0),"")</f>
        <v/>
      </c>
      <c r="D62" s="41" t="str">
        <f>IFERROR(VLOOKUP(VLOOKUP(B62,'Estate Checklist'!B:J,9,0),DropDowns!G:H,2,0),"")</f>
        <v/>
      </c>
      <c r="E62" s="30" t="str">
        <f>IFERROR(VLOOKUP(B62,'Estate Checklist'!B:E,4,0),"")</f>
        <v/>
      </c>
      <c r="F62" s="3" t="str">
        <f>IFERROR(VLOOKUP(B62,'Estate Checklist'!B:G,6,0),"")</f>
        <v/>
      </c>
      <c r="G62" s="92"/>
      <c r="H62" s="3" t="str">
        <f t="shared" si="0"/>
        <v/>
      </c>
      <c r="I62" s="44"/>
      <c r="J62" s="3" t="str">
        <f t="shared" si="1"/>
        <v/>
      </c>
      <c r="K62" s="44"/>
      <c r="L62" s="92"/>
    </row>
    <row r="63" spans="1:12" x14ac:dyDescent="0.25">
      <c r="A63" s="14"/>
      <c r="B63" s="23" t="str">
        <f>IFERROR(INDEX('Estate Checklist'!$B$1:$B$397, SMALL(INDEX(('Estate Checklist'!$I$1:$I$397="Yes")*(MATCH(ROW('Estate Checklist'!$I$1:$I$397), ROW('Estate Checklist'!$I$1:$I$397)))+('Estate Checklist'!$I$1:$I$397&lt;&gt;"Yes")*1048577, 0, 0), ROW(A59))),"")</f>
        <v/>
      </c>
      <c r="C63" s="93" t="str">
        <f>IFERROR(VLOOKUP(B63,'Estate Checklist'!B:C,2,0),"")</f>
        <v/>
      </c>
      <c r="D63" s="41" t="str">
        <f>IFERROR(VLOOKUP(VLOOKUP(B63,'Estate Checklist'!B:J,9,0),DropDowns!G:H,2,0),"")</f>
        <v/>
      </c>
      <c r="E63" s="30" t="str">
        <f>IFERROR(VLOOKUP(B63,'Estate Checklist'!B:E,4,0),"")</f>
        <v/>
      </c>
      <c r="F63" s="3" t="str">
        <f>IFERROR(VLOOKUP(B63,'Estate Checklist'!B:G,6,0),"")</f>
        <v/>
      </c>
      <c r="G63" s="92"/>
      <c r="H63" s="3" t="str">
        <f t="shared" si="0"/>
        <v/>
      </c>
      <c r="I63" s="44"/>
      <c r="J63" s="3" t="str">
        <f t="shared" si="1"/>
        <v/>
      </c>
      <c r="K63" s="44"/>
      <c r="L63" s="92"/>
    </row>
    <row r="64" spans="1:12" x14ac:dyDescent="0.25">
      <c r="A64" s="14"/>
      <c r="B64" s="23" t="str">
        <f>IFERROR(INDEX('Estate Checklist'!$B$1:$B$397, SMALL(INDEX(('Estate Checklist'!$I$1:$I$397="Yes")*(MATCH(ROW('Estate Checklist'!$I$1:$I$397), ROW('Estate Checklist'!$I$1:$I$397)))+('Estate Checklist'!$I$1:$I$397&lt;&gt;"Yes")*1048577, 0, 0), ROW(A60))),"")</f>
        <v/>
      </c>
      <c r="C64" s="93" t="str">
        <f>IFERROR(VLOOKUP(B64,'Estate Checklist'!B:C,2,0),"")</f>
        <v/>
      </c>
      <c r="D64" s="41" t="str">
        <f>IFERROR(VLOOKUP(VLOOKUP(B64,'Estate Checklist'!B:J,9,0),DropDowns!G:H,2,0),"")</f>
        <v/>
      </c>
      <c r="E64" s="30" t="str">
        <f>IFERROR(VLOOKUP(B64,'Estate Checklist'!B:E,4,0),"")</f>
        <v/>
      </c>
      <c r="F64" s="3" t="str">
        <f>IFERROR(VLOOKUP(B64,'Estate Checklist'!B:G,6,0),"")</f>
        <v/>
      </c>
      <c r="G64" s="92"/>
      <c r="H64" s="3" t="str">
        <f t="shared" si="0"/>
        <v/>
      </c>
      <c r="I64" s="44"/>
      <c r="J64" s="3" t="str">
        <f t="shared" si="1"/>
        <v/>
      </c>
      <c r="K64" s="44"/>
      <c r="L64" s="92"/>
    </row>
    <row r="65" spans="1:12" x14ac:dyDescent="0.25">
      <c r="A65" s="14"/>
      <c r="B65" s="23" t="str">
        <f>IFERROR(INDEX('Estate Checklist'!$B$1:$B$397, SMALL(INDEX(('Estate Checklist'!$I$1:$I$397="Yes")*(MATCH(ROW('Estate Checklist'!$I$1:$I$397), ROW('Estate Checklist'!$I$1:$I$397)))+('Estate Checklist'!$I$1:$I$397&lt;&gt;"Yes")*1048577, 0, 0), ROW(A61))),"")</f>
        <v/>
      </c>
      <c r="C65" s="93" t="str">
        <f>IFERROR(VLOOKUP(B65,'Estate Checklist'!B:C,2,0),"")</f>
        <v/>
      </c>
      <c r="D65" s="41" t="str">
        <f>IFERROR(VLOOKUP(VLOOKUP(B65,'Estate Checklist'!B:J,9,0),DropDowns!G:H,2,0),"")</f>
        <v/>
      </c>
      <c r="E65" s="30" t="str">
        <f>IFERROR(VLOOKUP(B65,'Estate Checklist'!B:E,4,0),"")</f>
        <v/>
      </c>
      <c r="F65" s="3" t="str">
        <f>IFERROR(VLOOKUP(B65,'Estate Checklist'!B:G,6,0),"")</f>
        <v/>
      </c>
      <c r="G65" s="92"/>
      <c r="H65" s="3" t="str">
        <f t="shared" si="0"/>
        <v/>
      </c>
      <c r="I65" s="44"/>
      <c r="J65" s="3" t="str">
        <f t="shared" si="1"/>
        <v/>
      </c>
      <c r="K65" s="44"/>
      <c r="L65" s="92"/>
    </row>
    <row r="66" spans="1:12" x14ac:dyDescent="0.25">
      <c r="A66" s="14"/>
      <c r="B66" s="23" t="str">
        <f>IFERROR(INDEX('Estate Checklist'!$B$1:$B$397, SMALL(INDEX(('Estate Checklist'!$I$1:$I$397="Yes")*(MATCH(ROW('Estate Checklist'!$I$1:$I$397), ROW('Estate Checklist'!$I$1:$I$397)))+('Estate Checklist'!$I$1:$I$397&lt;&gt;"Yes")*1048577, 0, 0), ROW(A62))),"")</f>
        <v/>
      </c>
      <c r="C66" s="93" t="str">
        <f>IFERROR(VLOOKUP(B66,'Estate Checklist'!B:C,2,0),"")</f>
        <v/>
      </c>
      <c r="D66" s="41" t="str">
        <f>IFERROR(VLOOKUP(VLOOKUP(B66,'Estate Checklist'!B:J,9,0),DropDowns!G:H,2,0),"")</f>
        <v/>
      </c>
      <c r="E66" s="30" t="str">
        <f>IFERROR(VLOOKUP(B66,'Estate Checklist'!B:E,4,0),"")</f>
        <v/>
      </c>
      <c r="F66" s="3" t="str">
        <f>IFERROR(VLOOKUP(B66,'Estate Checklist'!B:G,6,0),"")</f>
        <v/>
      </c>
      <c r="G66" s="92"/>
      <c r="H66" s="3" t="str">
        <f t="shared" si="0"/>
        <v/>
      </c>
      <c r="I66" s="44"/>
      <c r="J66" s="3" t="str">
        <f t="shared" si="1"/>
        <v/>
      </c>
      <c r="K66" s="44"/>
      <c r="L66" s="92"/>
    </row>
    <row r="67" spans="1:12" x14ac:dyDescent="0.25">
      <c r="A67" s="14"/>
      <c r="B67" s="23" t="str">
        <f>IFERROR(INDEX('Estate Checklist'!$B$1:$B$397, SMALL(INDEX(('Estate Checklist'!$I$1:$I$397="Yes")*(MATCH(ROW('Estate Checklist'!$I$1:$I$397), ROW('Estate Checklist'!$I$1:$I$397)))+('Estate Checklist'!$I$1:$I$397&lt;&gt;"Yes")*1048577, 0, 0), ROW(A63))),"")</f>
        <v/>
      </c>
      <c r="C67" s="93" t="str">
        <f>IFERROR(VLOOKUP(B67,'Estate Checklist'!B:C,2,0),"")</f>
        <v/>
      </c>
      <c r="D67" s="41" t="str">
        <f>IFERROR(VLOOKUP(VLOOKUP(B67,'Estate Checklist'!B:J,9,0),DropDowns!G:H,2,0),"")</f>
        <v/>
      </c>
      <c r="E67" s="30" t="str">
        <f>IFERROR(VLOOKUP(B67,'Estate Checklist'!B:E,4,0),"")</f>
        <v/>
      </c>
      <c r="F67" s="3" t="str">
        <f>IFERROR(VLOOKUP(B67,'Estate Checklist'!B:G,6,0),"")</f>
        <v/>
      </c>
      <c r="G67" s="92"/>
      <c r="H67" s="3" t="str">
        <f t="shared" si="0"/>
        <v/>
      </c>
      <c r="I67" s="44"/>
      <c r="J67" s="3" t="str">
        <f t="shared" si="1"/>
        <v/>
      </c>
      <c r="K67" s="44"/>
      <c r="L67" s="92"/>
    </row>
    <row r="68" spans="1:12" x14ac:dyDescent="0.25">
      <c r="A68" s="14"/>
      <c r="B68" s="23" t="str">
        <f>IFERROR(INDEX('Estate Checklist'!$B$1:$B$397, SMALL(INDEX(('Estate Checklist'!$I$1:$I$397="Yes")*(MATCH(ROW('Estate Checklist'!$I$1:$I$397), ROW('Estate Checklist'!$I$1:$I$397)))+('Estate Checklist'!$I$1:$I$397&lt;&gt;"Yes")*1048577, 0, 0), ROW(A64))),"")</f>
        <v/>
      </c>
      <c r="C68" s="93" t="str">
        <f>IFERROR(VLOOKUP(B68,'Estate Checklist'!B:C,2,0),"")</f>
        <v/>
      </c>
      <c r="D68" s="41" t="str">
        <f>IFERROR(VLOOKUP(VLOOKUP(B68,'Estate Checklist'!B:J,9,0),DropDowns!G:H,2,0),"")</f>
        <v/>
      </c>
      <c r="E68" s="30" t="str">
        <f>IFERROR(VLOOKUP(B68,'Estate Checklist'!B:E,4,0),"")</f>
        <v/>
      </c>
      <c r="F68" s="3" t="str">
        <f>IFERROR(VLOOKUP(B68,'Estate Checklist'!B:G,6,0),"")</f>
        <v/>
      </c>
      <c r="G68" s="92"/>
      <c r="H68" s="3" t="str">
        <f t="shared" si="0"/>
        <v/>
      </c>
      <c r="I68" s="44"/>
      <c r="J68" s="3" t="str">
        <f t="shared" si="1"/>
        <v/>
      </c>
      <c r="K68" s="44"/>
      <c r="L68" s="92"/>
    </row>
    <row r="69" spans="1:12" x14ac:dyDescent="0.25">
      <c r="A69" s="14"/>
      <c r="B69" s="23" t="str">
        <f>IFERROR(INDEX('Estate Checklist'!$B$1:$B$397, SMALL(INDEX(('Estate Checklist'!$I$1:$I$397="Yes")*(MATCH(ROW('Estate Checklist'!$I$1:$I$397), ROW('Estate Checklist'!$I$1:$I$397)))+('Estate Checklist'!$I$1:$I$397&lt;&gt;"Yes")*1048577, 0, 0), ROW(A65))),"")</f>
        <v/>
      </c>
      <c r="C69" s="93" t="str">
        <f>IFERROR(VLOOKUP(B69,'Estate Checklist'!B:C,2,0),"")</f>
        <v/>
      </c>
      <c r="D69" s="41" t="str">
        <f>IFERROR(VLOOKUP(VLOOKUP(B69,'Estate Checklist'!B:J,9,0),DropDowns!G:H,2,0),"")</f>
        <v/>
      </c>
      <c r="E69" s="30" t="str">
        <f>IFERROR(VLOOKUP(B69,'Estate Checklist'!B:E,4,0),"")</f>
        <v/>
      </c>
      <c r="F69" s="3" t="str">
        <f>IFERROR(VLOOKUP(B69,'Estate Checklist'!B:G,6,0),"")</f>
        <v/>
      </c>
      <c r="G69" s="92"/>
      <c r="H69" s="3" t="str">
        <f t="shared" si="0"/>
        <v/>
      </c>
      <c r="I69" s="44"/>
      <c r="J69" s="3" t="str">
        <f t="shared" si="1"/>
        <v/>
      </c>
      <c r="K69" s="44"/>
      <c r="L69" s="92"/>
    </row>
    <row r="70" spans="1:12" x14ac:dyDescent="0.25">
      <c r="A70" s="14"/>
      <c r="B70" s="23" t="str">
        <f>IFERROR(INDEX('Estate Checklist'!$B$1:$B$397, SMALL(INDEX(('Estate Checklist'!$I$1:$I$397="Yes")*(MATCH(ROW('Estate Checklist'!$I$1:$I$397), ROW('Estate Checklist'!$I$1:$I$397)))+('Estate Checklist'!$I$1:$I$397&lt;&gt;"Yes")*1048577, 0, 0), ROW(A66))),"")</f>
        <v/>
      </c>
      <c r="C70" s="93" t="str">
        <f>IFERROR(VLOOKUP(B70,'Estate Checklist'!B:C,2,0),"")</f>
        <v/>
      </c>
      <c r="D70" s="41" t="str">
        <f>IFERROR(VLOOKUP(VLOOKUP(B70,'Estate Checklist'!B:J,9,0),DropDowns!G:H,2,0),"")</f>
        <v/>
      </c>
      <c r="E70" s="30" t="str">
        <f>IFERROR(VLOOKUP(B70,'Estate Checklist'!B:E,4,0),"")</f>
        <v/>
      </c>
      <c r="F70" s="3" t="str">
        <f>IFERROR(VLOOKUP(B70,'Estate Checklist'!B:G,6,0),"")</f>
        <v/>
      </c>
      <c r="G70" s="92"/>
      <c r="H70" s="3" t="str">
        <f t="shared" ref="H70:H133" si="2">IF(B70&lt;&gt;"","Internal:","")</f>
        <v/>
      </c>
      <c r="I70" s="44"/>
      <c r="J70" s="3" t="str">
        <f t="shared" ref="J70:J133" si="3">IF(B70&lt;&gt;"","External:","")</f>
        <v/>
      </c>
      <c r="K70" s="44"/>
      <c r="L70" s="92"/>
    </row>
    <row r="71" spans="1:12" x14ac:dyDescent="0.25">
      <c r="A71" s="14"/>
      <c r="B71" s="23" t="str">
        <f>IFERROR(INDEX('Estate Checklist'!$B$1:$B$397, SMALL(INDEX(('Estate Checklist'!$I$1:$I$397="Yes")*(MATCH(ROW('Estate Checklist'!$I$1:$I$397), ROW('Estate Checklist'!$I$1:$I$397)))+('Estate Checklist'!$I$1:$I$397&lt;&gt;"Yes")*1048577, 0, 0), ROW(A67))),"")</f>
        <v/>
      </c>
      <c r="C71" s="93" t="str">
        <f>IFERROR(VLOOKUP(B71,'Estate Checklist'!B:C,2,0),"")</f>
        <v/>
      </c>
      <c r="D71" s="41" t="str">
        <f>IFERROR(VLOOKUP(VLOOKUP(B71,'Estate Checklist'!B:J,9,0),DropDowns!G:H,2,0),"")</f>
        <v/>
      </c>
      <c r="E71" s="30" t="str">
        <f>IFERROR(VLOOKUP(B71,'Estate Checklist'!B:E,4,0),"")</f>
        <v/>
      </c>
      <c r="F71" s="3" t="str">
        <f>IFERROR(VLOOKUP(B71,'Estate Checklist'!B:G,6,0),"")</f>
        <v/>
      </c>
      <c r="G71" s="92"/>
      <c r="H71" s="3" t="str">
        <f t="shared" si="2"/>
        <v/>
      </c>
      <c r="I71" s="44"/>
      <c r="J71" s="3" t="str">
        <f t="shared" si="3"/>
        <v/>
      </c>
      <c r="K71" s="44"/>
      <c r="L71" s="92"/>
    </row>
    <row r="72" spans="1:12" x14ac:dyDescent="0.25">
      <c r="A72" s="14"/>
      <c r="B72" s="23" t="str">
        <f>IFERROR(INDEX('Estate Checklist'!$B$1:$B$397, SMALL(INDEX(('Estate Checklist'!$I$1:$I$397="Yes")*(MATCH(ROW('Estate Checklist'!$I$1:$I$397), ROW('Estate Checklist'!$I$1:$I$397)))+('Estate Checklist'!$I$1:$I$397&lt;&gt;"Yes")*1048577, 0, 0), ROW(A68))),"")</f>
        <v/>
      </c>
      <c r="C72" s="93" t="str">
        <f>IFERROR(VLOOKUP(B72,'Estate Checklist'!B:C,2,0),"")</f>
        <v/>
      </c>
      <c r="D72" s="41" t="str">
        <f>IFERROR(VLOOKUP(VLOOKUP(B72,'Estate Checklist'!B:J,9,0),DropDowns!G:H,2,0),"")</f>
        <v/>
      </c>
      <c r="E72" s="30" t="str">
        <f>IFERROR(VLOOKUP(B72,'Estate Checklist'!B:E,4,0),"")</f>
        <v/>
      </c>
      <c r="F72" s="3" t="str">
        <f>IFERROR(VLOOKUP(B72,'Estate Checklist'!B:G,6,0),"")</f>
        <v/>
      </c>
      <c r="G72" s="92"/>
      <c r="H72" s="3" t="str">
        <f t="shared" si="2"/>
        <v/>
      </c>
      <c r="I72" s="44"/>
      <c r="J72" s="3" t="str">
        <f t="shared" si="3"/>
        <v/>
      </c>
      <c r="K72" s="44"/>
      <c r="L72" s="92"/>
    </row>
    <row r="73" spans="1:12" x14ac:dyDescent="0.25">
      <c r="A73" s="14"/>
      <c r="B73" s="23" t="str">
        <f>IFERROR(INDEX('Estate Checklist'!$B$1:$B$397, SMALL(INDEX(('Estate Checklist'!$I$1:$I$397="Yes")*(MATCH(ROW('Estate Checklist'!$I$1:$I$397), ROW('Estate Checklist'!$I$1:$I$397)))+('Estate Checklist'!$I$1:$I$397&lt;&gt;"Yes")*1048577, 0, 0), ROW(A69))),"")</f>
        <v/>
      </c>
      <c r="C73" s="93" t="str">
        <f>IFERROR(VLOOKUP(B73,'Estate Checklist'!B:C,2,0),"")</f>
        <v/>
      </c>
      <c r="D73" s="41" t="str">
        <f>IFERROR(VLOOKUP(VLOOKUP(B73,'Estate Checklist'!B:J,9,0),DropDowns!G:H,2,0),"")</f>
        <v/>
      </c>
      <c r="E73" s="30" t="str">
        <f>IFERROR(VLOOKUP(B73,'Estate Checklist'!B:E,4,0),"")</f>
        <v/>
      </c>
      <c r="F73" s="3" t="str">
        <f>IFERROR(VLOOKUP(B73,'Estate Checklist'!B:G,6,0),"")</f>
        <v/>
      </c>
      <c r="G73" s="92"/>
      <c r="H73" s="3" t="str">
        <f t="shared" si="2"/>
        <v/>
      </c>
      <c r="I73" s="44"/>
      <c r="J73" s="3" t="str">
        <f t="shared" si="3"/>
        <v/>
      </c>
      <c r="K73" s="44"/>
      <c r="L73" s="92"/>
    </row>
    <row r="74" spans="1:12" x14ac:dyDescent="0.25">
      <c r="A74" s="14"/>
      <c r="B74" s="23" t="str">
        <f>IFERROR(INDEX('Estate Checklist'!$B$1:$B$397, SMALL(INDEX(('Estate Checklist'!$I$1:$I$397="Yes")*(MATCH(ROW('Estate Checklist'!$I$1:$I$397), ROW('Estate Checklist'!$I$1:$I$397)))+('Estate Checklist'!$I$1:$I$397&lt;&gt;"Yes")*1048577, 0, 0), ROW(A70))),"")</f>
        <v/>
      </c>
      <c r="C74" s="93" t="str">
        <f>IFERROR(VLOOKUP(B74,'Estate Checklist'!B:C,2,0),"")</f>
        <v/>
      </c>
      <c r="D74" s="41" t="str">
        <f>IFERROR(VLOOKUP(VLOOKUP(B74,'Estate Checklist'!B:J,9,0),DropDowns!G:H,2,0),"")</f>
        <v/>
      </c>
      <c r="E74" s="30" t="str">
        <f>IFERROR(VLOOKUP(B74,'Estate Checklist'!B:E,4,0),"")</f>
        <v/>
      </c>
      <c r="F74" s="3" t="str">
        <f>IFERROR(VLOOKUP(B74,'Estate Checklist'!B:G,6,0),"")</f>
        <v/>
      </c>
      <c r="G74" s="92"/>
      <c r="H74" s="3" t="str">
        <f t="shared" si="2"/>
        <v/>
      </c>
      <c r="I74" s="44"/>
      <c r="J74" s="3" t="str">
        <f t="shared" si="3"/>
        <v/>
      </c>
      <c r="K74" s="44"/>
      <c r="L74" s="92"/>
    </row>
    <row r="75" spans="1:12" x14ac:dyDescent="0.25">
      <c r="A75" s="14"/>
      <c r="B75" s="23" t="str">
        <f>IFERROR(INDEX('Estate Checklist'!$B$1:$B$397, SMALL(INDEX(('Estate Checklist'!$I$1:$I$397="Yes")*(MATCH(ROW('Estate Checklist'!$I$1:$I$397), ROW('Estate Checklist'!$I$1:$I$397)))+('Estate Checklist'!$I$1:$I$397&lt;&gt;"Yes")*1048577, 0, 0), ROW(A71))),"")</f>
        <v/>
      </c>
      <c r="C75" s="93" t="str">
        <f>IFERROR(VLOOKUP(B75,'Estate Checklist'!B:C,2,0),"")</f>
        <v/>
      </c>
      <c r="D75" s="41" t="str">
        <f>IFERROR(VLOOKUP(VLOOKUP(B75,'Estate Checklist'!B:J,9,0),DropDowns!G:H,2,0),"")</f>
        <v/>
      </c>
      <c r="E75" s="30" t="str">
        <f>IFERROR(VLOOKUP(B75,'Estate Checklist'!B:E,4,0),"")</f>
        <v/>
      </c>
      <c r="F75" s="3" t="str">
        <f>IFERROR(VLOOKUP(B75,'Estate Checklist'!B:G,6,0),"")</f>
        <v/>
      </c>
      <c r="G75" s="92"/>
      <c r="H75" s="3" t="str">
        <f t="shared" si="2"/>
        <v/>
      </c>
      <c r="I75" s="44"/>
      <c r="J75" s="3" t="str">
        <f t="shared" si="3"/>
        <v/>
      </c>
      <c r="K75" s="44"/>
      <c r="L75" s="92"/>
    </row>
    <row r="76" spans="1:12" x14ac:dyDescent="0.25">
      <c r="A76" s="14"/>
      <c r="B76" s="23" t="str">
        <f>IFERROR(INDEX('Estate Checklist'!$B$1:$B$397, SMALL(INDEX(('Estate Checklist'!$I$1:$I$397="Yes")*(MATCH(ROW('Estate Checklist'!$I$1:$I$397), ROW('Estate Checklist'!$I$1:$I$397)))+('Estate Checklist'!$I$1:$I$397&lt;&gt;"Yes")*1048577, 0, 0), ROW(A72))),"")</f>
        <v/>
      </c>
      <c r="C76" s="93" t="str">
        <f>IFERROR(VLOOKUP(B76,'Estate Checklist'!B:C,2,0),"")</f>
        <v/>
      </c>
      <c r="D76" s="41" t="str">
        <f>IFERROR(VLOOKUP(VLOOKUP(B76,'Estate Checklist'!B:J,9,0),DropDowns!G:H,2,0),"")</f>
        <v/>
      </c>
      <c r="E76" s="30" t="str">
        <f>IFERROR(VLOOKUP(B76,'Estate Checklist'!B:E,4,0),"")</f>
        <v/>
      </c>
      <c r="F76" s="3" t="str">
        <f>IFERROR(VLOOKUP(B76,'Estate Checklist'!B:G,6,0),"")</f>
        <v/>
      </c>
      <c r="G76" s="92"/>
      <c r="H76" s="3" t="str">
        <f t="shared" si="2"/>
        <v/>
      </c>
      <c r="I76" s="44"/>
      <c r="J76" s="3" t="str">
        <f t="shared" si="3"/>
        <v/>
      </c>
      <c r="K76" s="44"/>
      <c r="L76" s="92"/>
    </row>
    <row r="77" spans="1:12" x14ac:dyDescent="0.25">
      <c r="A77" s="14"/>
      <c r="B77" s="23" t="str">
        <f>IFERROR(INDEX('Estate Checklist'!$B$1:$B$397, SMALL(INDEX(('Estate Checklist'!$I$1:$I$397="Yes")*(MATCH(ROW('Estate Checklist'!$I$1:$I$397), ROW('Estate Checklist'!$I$1:$I$397)))+('Estate Checklist'!$I$1:$I$397&lt;&gt;"Yes")*1048577, 0, 0), ROW(A73))),"")</f>
        <v/>
      </c>
      <c r="C77" s="93" t="str">
        <f>IFERROR(VLOOKUP(B77,'Estate Checklist'!B:C,2,0),"")</f>
        <v/>
      </c>
      <c r="D77" s="41" t="str">
        <f>IFERROR(VLOOKUP(VLOOKUP(B77,'Estate Checklist'!B:J,9,0),DropDowns!G:H,2,0),"")</f>
        <v/>
      </c>
      <c r="E77" s="30" t="str">
        <f>IFERROR(VLOOKUP(B77,'Estate Checklist'!B:E,4,0),"")</f>
        <v/>
      </c>
      <c r="F77" s="3" t="str">
        <f>IFERROR(VLOOKUP(B77,'Estate Checklist'!B:G,6,0),"")</f>
        <v/>
      </c>
      <c r="G77" s="92"/>
      <c r="H77" s="3" t="str">
        <f t="shared" si="2"/>
        <v/>
      </c>
      <c r="I77" s="44"/>
      <c r="J77" s="3" t="str">
        <f t="shared" si="3"/>
        <v/>
      </c>
      <c r="K77" s="44"/>
      <c r="L77" s="92"/>
    </row>
    <row r="78" spans="1:12" x14ac:dyDescent="0.25">
      <c r="A78" s="14"/>
      <c r="B78" s="23" t="str">
        <f>IFERROR(INDEX('Estate Checklist'!$B$1:$B$397, SMALL(INDEX(('Estate Checklist'!$I$1:$I$397="Yes")*(MATCH(ROW('Estate Checklist'!$I$1:$I$397), ROW('Estate Checklist'!$I$1:$I$397)))+('Estate Checklist'!$I$1:$I$397&lt;&gt;"Yes")*1048577, 0, 0), ROW(A74))),"")</f>
        <v/>
      </c>
      <c r="C78" s="93" t="str">
        <f>IFERROR(VLOOKUP(B78,'Estate Checklist'!B:C,2,0),"")</f>
        <v/>
      </c>
      <c r="D78" s="41" t="str">
        <f>IFERROR(VLOOKUP(VLOOKUP(B78,'Estate Checklist'!B:J,9,0),DropDowns!G:H,2,0),"")</f>
        <v/>
      </c>
      <c r="E78" s="30" t="str">
        <f>IFERROR(VLOOKUP(B78,'Estate Checklist'!B:E,4,0),"")</f>
        <v/>
      </c>
      <c r="F78" s="3" t="str">
        <f>IFERROR(VLOOKUP(B78,'Estate Checklist'!B:G,6,0),"")</f>
        <v/>
      </c>
      <c r="G78" s="92"/>
      <c r="H78" s="3" t="str">
        <f t="shared" si="2"/>
        <v/>
      </c>
      <c r="I78" s="44"/>
      <c r="J78" s="3" t="str">
        <f t="shared" si="3"/>
        <v/>
      </c>
      <c r="K78" s="44"/>
      <c r="L78" s="92"/>
    </row>
    <row r="79" spans="1:12" x14ac:dyDescent="0.25">
      <c r="A79" s="14"/>
      <c r="B79" s="23" t="str">
        <f>IFERROR(INDEX('Estate Checklist'!$B$1:$B$397, SMALL(INDEX(('Estate Checklist'!$I$1:$I$397="Yes")*(MATCH(ROW('Estate Checklist'!$I$1:$I$397), ROW('Estate Checklist'!$I$1:$I$397)))+('Estate Checklist'!$I$1:$I$397&lt;&gt;"Yes")*1048577, 0, 0), ROW(A75))),"")</f>
        <v/>
      </c>
      <c r="C79" s="93" t="str">
        <f>IFERROR(VLOOKUP(B79,'Estate Checklist'!B:C,2,0),"")</f>
        <v/>
      </c>
      <c r="D79" s="41" t="str">
        <f>IFERROR(VLOOKUP(VLOOKUP(B79,'Estate Checklist'!B:J,9,0),DropDowns!G:H,2,0),"")</f>
        <v/>
      </c>
      <c r="E79" s="30" t="str">
        <f>IFERROR(VLOOKUP(B79,'Estate Checklist'!B:E,4,0),"")</f>
        <v/>
      </c>
      <c r="F79" s="3" t="str">
        <f>IFERROR(VLOOKUP(B79,'Estate Checklist'!B:G,6,0),"")</f>
        <v/>
      </c>
      <c r="G79" s="92"/>
      <c r="H79" s="3" t="str">
        <f t="shared" si="2"/>
        <v/>
      </c>
      <c r="I79" s="44"/>
      <c r="J79" s="3" t="str">
        <f t="shared" si="3"/>
        <v/>
      </c>
      <c r="K79" s="44"/>
      <c r="L79" s="92"/>
    </row>
    <row r="80" spans="1:12" x14ac:dyDescent="0.25">
      <c r="A80" s="14"/>
      <c r="B80" s="23" t="str">
        <f>IFERROR(INDEX('Estate Checklist'!$B$1:$B$397, SMALL(INDEX(('Estate Checklist'!$I$1:$I$397="Yes")*(MATCH(ROW('Estate Checklist'!$I$1:$I$397), ROW('Estate Checklist'!$I$1:$I$397)))+('Estate Checklist'!$I$1:$I$397&lt;&gt;"Yes")*1048577, 0, 0), ROW(A76))),"")</f>
        <v/>
      </c>
      <c r="C80" s="93" t="str">
        <f>IFERROR(VLOOKUP(B80,'Estate Checklist'!B:C,2,0),"")</f>
        <v/>
      </c>
      <c r="D80" s="41" t="str">
        <f>IFERROR(VLOOKUP(VLOOKUP(B80,'Estate Checklist'!B:J,9,0),DropDowns!G:H,2,0),"")</f>
        <v/>
      </c>
      <c r="E80" s="30" t="str">
        <f>IFERROR(VLOOKUP(B80,'Estate Checklist'!B:E,4,0),"")</f>
        <v/>
      </c>
      <c r="F80" s="3" t="str">
        <f>IFERROR(VLOOKUP(B80,'Estate Checklist'!B:G,6,0),"")</f>
        <v/>
      </c>
      <c r="G80" s="92"/>
      <c r="H80" s="3" t="str">
        <f t="shared" si="2"/>
        <v/>
      </c>
      <c r="I80" s="44"/>
      <c r="J80" s="3" t="str">
        <f t="shared" si="3"/>
        <v/>
      </c>
      <c r="K80" s="44"/>
      <c r="L80" s="92"/>
    </row>
    <row r="81" spans="1:12" x14ac:dyDescent="0.25">
      <c r="A81" s="14"/>
      <c r="B81" s="23" t="str">
        <f>IFERROR(INDEX('Estate Checklist'!$B$1:$B$397, SMALL(INDEX(('Estate Checklist'!$I$1:$I$397="Yes")*(MATCH(ROW('Estate Checklist'!$I$1:$I$397), ROW('Estate Checklist'!$I$1:$I$397)))+('Estate Checklist'!$I$1:$I$397&lt;&gt;"Yes")*1048577, 0, 0), ROW(A77))),"")</f>
        <v/>
      </c>
      <c r="C81" s="93" t="str">
        <f>IFERROR(VLOOKUP(B81,'Estate Checklist'!B:C,2,0),"")</f>
        <v/>
      </c>
      <c r="D81" s="41" t="str">
        <f>IFERROR(VLOOKUP(VLOOKUP(B81,'Estate Checklist'!B:J,9,0),DropDowns!G:H,2,0),"")</f>
        <v/>
      </c>
      <c r="E81" s="30" t="str">
        <f>IFERROR(VLOOKUP(B81,'Estate Checklist'!B:E,4,0),"")</f>
        <v/>
      </c>
      <c r="F81" s="3" t="str">
        <f>IFERROR(VLOOKUP(B81,'Estate Checklist'!B:G,6,0),"")</f>
        <v/>
      </c>
      <c r="G81" s="92"/>
      <c r="H81" s="3" t="str">
        <f t="shared" si="2"/>
        <v/>
      </c>
      <c r="I81" s="44"/>
      <c r="J81" s="3" t="str">
        <f t="shared" si="3"/>
        <v/>
      </c>
      <c r="K81" s="44"/>
      <c r="L81" s="92"/>
    </row>
    <row r="82" spans="1:12" x14ac:dyDescent="0.25">
      <c r="A82" s="14"/>
      <c r="B82" s="23" t="str">
        <f>IFERROR(INDEX('Estate Checklist'!$B$1:$B$397, SMALL(INDEX(('Estate Checklist'!$I$1:$I$397="Yes")*(MATCH(ROW('Estate Checklist'!$I$1:$I$397), ROW('Estate Checklist'!$I$1:$I$397)))+('Estate Checklist'!$I$1:$I$397&lt;&gt;"Yes")*1048577, 0, 0), ROW(A78))),"")</f>
        <v/>
      </c>
      <c r="C82" s="93" t="str">
        <f>IFERROR(VLOOKUP(B82,'Estate Checklist'!B:C,2,0),"")</f>
        <v/>
      </c>
      <c r="D82" s="41" t="str">
        <f>IFERROR(VLOOKUP(VLOOKUP(B82,'Estate Checklist'!B:J,9,0),DropDowns!G:H,2,0),"")</f>
        <v/>
      </c>
      <c r="E82" s="30" t="str">
        <f>IFERROR(VLOOKUP(B82,'Estate Checklist'!B:E,4,0),"")</f>
        <v/>
      </c>
      <c r="F82" s="3" t="str">
        <f>IFERROR(VLOOKUP(B82,'Estate Checklist'!B:G,6,0),"")</f>
        <v/>
      </c>
      <c r="G82" s="92"/>
      <c r="H82" s="3" t="str">
        <f t="shared" si="2"/>
        <v/>
      </c>
      <c r="I82" s="44"/>
      <c r="J82" s="3" t="str">
        <f t="shared" si="3"/>
        <v/>
      </c>
      <c r="K82" s="44"/>
      <c r="L82" s="92"/>
    </row>
    <row r="83" spans="1:12" x14ac:dyDescent="0.25">
      <c r="A83" s="14"/>
      <c r="B83" s="23" t="str">
        <f>IFERROR(INDEX('Estate Checklist'!$B$1:$B$397, SMALL(INDEX(('Estate Checklist'!$I$1:$I$397="Yes")*(MATCH(ROW('Estate Checklist'!$I$1:$I$397), ROW('Estate Checklist'!$I$1:$I$397)))+('Estate Checklist'!$I$1:$I$397&lt;&gt;"Yes")*1048577, 0, 0), ROW(A79))),"")</f>
        <v/>
      </c>
      <c r="C83" s="93" t="str">
        <f>IFERROR(VLOOKUP(B83,'Estate Checklist'!B:C,2,0),"")</f>
        <v/>
      </c>
      <c r="D83" s="41" t="str">
        <f>IFERROR(VLOOKUP(VLOOKUP(B83,'Estate Checklist'!B:J,9,0),DropDowns!G:H,2,0),"")</f>
        <v/>
      </c>
      <c r="E83" s="30" t="str">
        <f>IFERROR(VLOOKUP(B83,'Estate Checklist'!B:E,4,0),"")</f>
        <v/>
      </c>
      <c r="F83" s="3" t="str">
        <f>IFERROR(VLOOKUP(B83,'Estate Checklist'!B:G,6,0),"")</f>
        <v/>
      </c>
      <c r="G83" s="92"/>
      <c r="H83" s="3" t="str">
        <f t="shared" si="2"/>
        <v/>
      </c>
      <c r="I83" s="44"/>
      <c r="J83" s="3" t="str">
        <f t="shared" si="3"/>
        <v/>
      </c>
      <c r="K83" s="44"/>
      <c r="L83" s="92"/>
    </row>
    <row r="84" spans="1:12" x14ac:dyDescent="0.25">
      <c r="A84" s="14"/>
      <c r="B84" s="23" t="str">
        <f>IFERROR(INDEX('Estate Checklist'!$B$1:$B$397, SMALL(INDEX(('Estate Checklist'!$I$1:$I$397="Yes")*(MATCH(ROW('Estate Checklist'!$I$1:$I$397), ROW('Estate Checklist'!$I$1:$I$397)))+('Estate Checklist'!$I$1:$I$397&lt;&gt;"Yes")*1048577, 0, 0), ROW(A80))),"")</f>
        <v/>
      </c>
      <c r="C84" s="93" t="str">
        <f>IFERROR(VLOOKUP(B84,'Estate Checklist'!B:C,2,0),"")</f>
        <v/>
      </c>
      <c r="D84" s="41" t="str">
        <f>IFERROR(VLOOKUP(VLOOKUP(B84,'Estate Checklist'!B:J,9,0),DropDowns!G:H,2,0),"")</f>
        <v/>
      </c>
      <c r="E84" s="30" t="str">
        <f>IFERROR(VLOOKUP(B84,'Estate Checklist'!B:E,4,0),"")</f>
        <v/>
      </c>
      <c r="F84" s="3" t="str">
        <f>IFERROR(VLOOKUP(B84,'Estate Checklist'!B:G,6,0),"")</f>
        <v/>
      </c>
      <c r="G84" s="92"/>
      <c r="H84" s="3" t="str">
        <f t="shared" si="2"/>
        <v/>
      </c>
      <c r="I84" s="44"/>
      <c r="J84" s="3" t="str">
        <f t="shared" si="3"/>
        <v/>
      </c>
      <c r="K84" s="44"/>
      <c r="L84" s="92"/>
    </row>
    <row r="85" spans="1:12" x14ac:dyDescent="0.25">
      <c r="A85" s="14"/>
      <c r="B85" s="23" t="str">
        <f>IFERROR(INDEX('Estate Checklist'!$B$1:$B$397, SMALL(INDEX(('Estate Checklist'!$I$1:$I$397="Yes")*(MATCH(ROW('Estate Checklist'!$I$1:$I$397), ROW('Estate Checklist'!$I$1:$I$397)))+('Estate Checklist'!$I$1:$I$397&lt;&gt;"Yes")*1048577, 0, 0), ROW(A81))),"")</f>
        <v/>
      </c>
      <c r="C85" s="93" t="str">
        <f>IFERROR(VLOOKUP(B85,'Estate Checklist'!B:C,2,0),"")</f>
        <v/>
      </c>
      <c r="D85" s="41" t="str">
        <f>IFERROR(VLOOKUP(VLOOKUP(B85,'Estate Checklist'!B:J,9,0),DropDowns!G:H,2,0),"")</f>
        <v/>
      </c>
      <c r="E85" s="30" t="str">
        <f>IFERROR(VLOOKUP(B85,'Estate Checklist'!B:E,4,0),"")</f>
        <v/>
      </c>
      <c r="F85" s="3" t="str">
        <f>IFERROR(VLOOKUP(B85,'Estate Checklist'!B:G,6,0),"")</f>
        <v/>
      </c>
      <c r="G85" s="92"/>
      <c r="H85" s="3" t="str">
        <f t="shared" si="2"/>
        <v/>
      </c>
      <c r="I85" s="44"/>
      <c r="J85" s="3" t="str">
        <f t="shared" si="3"/>
        <v/>
      </c>
      <c r="K85" s="44"/>
      <c r="L85" s="92"/>
    </row>
    <row r="86" spans="1:12" x14ac:dyDescent="0.25">
      <c r="A86" s="14"/>
      <c r="B86" s="23" t="str">
        <f>IFERROR(INDEX('Estate Checklist'!$B$1:$B$397, SMALL(INDEX(('Estate Checklist'!$I$1:$I$397="Yes")*(MATCH(ROW('Estate Checklist'!$I$1:$I$397), ROW('Estate Checklist'!$I$1:$I$397)))+('Estate Checklist'!$I$1:$I$397&lt;&gt;"Yes")*1048577, 0, 0), ROW(A82))),"")</f>
        <v/>
      </c>
      <c r="C86" s="93" t="str">
        <f>IFERROR(VLOOKUP(B86,'Estate Checklist'!B:C,2,0),"")</f>
        <v/>
      </c>
      <c r="D86" s="41" t="str">
        <f>IFERROR(VLOOKUP(VLOOKUP(B86,'Estate Checklist'!B:J,9,0),DropDowns!G:H,2,0),"")</f>
        <v/>
      </c>
      <c r="E86" s="30" t="str">
        <f>IFERROR(VLOOKUP(B86,'Estate Checklist'!B:E,4,0),"")</f>
        <v/>
      </c>
      <c r="F86" s="3" t="str">
        <f>IFERROR(VLOOKUP(B86,'Estate Checklist'!B:G,6,0),"")</f>
        <v/>
      </c>
      <c r="G86" s="92"/>
      <c r="H86" s="3" t="str">
        <f t="shared" si="2"/>
        <v/>
      </c>
      <c r="I86" s="44"/>
      <c r="J86" s="3" t="str">
        <f t="shared" si="3"/>
        <v/>
      </c>
      <c r="K86" s="44"/>
      <c r="L86" s="92"/>
    </row>
    <row r="87" spans="1:12" x14ac:dyDescent="0.25">
      <c r="A87" s="14"/>
      <c r="B87" s="23" t="str">
        <f>IFERROR(INDEX('Estate Checklist'!$B$1:$B$397, SMALL(INDEX(('Estate Checklist'!$I$1:$I$397="Yes")*(MATCH(ROW('Estate Checklist'!$I$1:$I$397), ROW('Estate Checklist'!$I$1:$I$397)))+('Estate Checklist'!$I$1:$I$397&lt;&gt;"Yes")*1048577, 0, 0), ROW(A83))),"")</f>
        <v/>
      </c>
      <c r="C87" s="93" t="str">
        <f>IFERROR(VLOOKUP(B87,'Estate Checklist'!B:C,2,0),"")</f>
        <v/>
      </c>
      <c r="D87" s="41" t="str">
        <f>IFERROR(VLOOKUP(VLOOKUP(B87,'Estate Checklist'!B:J,9,0),DropDowns!G:H,2,0),"")</f>
        <v/>
      </c>
      <c r="E87" s="30" t="str">
        <f>IFERROR(VLOOKUP(B87,'Estate Checklist'!B:E,4,0),"")</f>
        <v/>
      </c>
      <c r="F87" s="3" t="str">
        <f>IFERROR(VLOOKUP(B87,'Estate Checklist'!B:G,6,0),"")</f>
        <v/>
      </c>
      <c r="G87" s="92"/>
      <c r="H87" s="3" t="str">
        <f t="shared" si="2"/>
        <v/>
      </c>
      <c r="I87" s="44"/>
      <c r="J87" s="3" t="str">
        <f t="shared" si="3"/>
        <v/>
      </c>
      <c r="K87" s="44"/>
      <c r="L87" s="92"/>
    </row>
    <row r="88" spans="1:12" x14ac:dyDescent="0.25">
      <c r="A88" s="14"/>
      <c r="B88" s="23" t="str">
        <f>IFERROR(INDEX('Estate Checklist'!$B$1:$B$397, SMALL(INDEX(('Estate Checklist'!$I$1:$I$397="Yes")*(MATCH(ROW('Estate Checklist'!$I$1:$I$397), ROW('Estate Checklist'!$I$1:$I$397)))+('Estate Checklist'!$I$1:$I$397&lt;&gt;"Yes")*1048577, 0, 0), ROW(A84))),"")</f>
        <v/>
      </c>
      <c r="C88" s="93" t="str">
        <f>IFERROR(VLOOKUP(B88,'Estate Checklist'!B:C,2,0),"")</f>
        <v/>
      </c>
      <c r="D88" s="41" t="str">
        <f>IFERROR(VLOOKUP(VLOOKUP(B88,'Estate Checklist'!B:J,9,0),DropDowns!G:H,2,0),"")</f>
        <v/>
      </c>
      <c r="E88" s="30" t="str">
        <f>IFERROR(VLOOKUP(B88,'Estate Checklist'!B:E,4,0),"")</f>
        <v/>
      </c>
      <c r="F88" s="3" t="str">
        <f>IFERROR(VLOOKUP(B88,'Estate Checklist'!B:G,6,0),"")</f>
        <v/>
      </c>
      <c r="G88" s="92"/>
      <c r="H88" s="3" t="str">
        <f t="shared" si="2"/>
        <v/>
      </c>
      <c r="I88" s="44"/>
      <c r="J88" s="3" t="str">
        <f t="shared" si="3"/>
        <v/>
      </c>
      <c r="K88" s="44"/>
      <c r="L88" s="92"/>
    </row>
    <row r="89" spans="1:12" x14ac:dyDescent="0.25">
      <c r="A89" s="14"/>
      <c r="B89" s="23" t="str">
        <f>IFERROR(INDEX('Estate Checklist'!$B$1:$B$397, SMALL(INDEX(('Estate Checklist'!$I$1:$I$397="Yes")*(MATCH(ROW('Estate Checklist'!$I$1:$I$397), ROW('Estate Checklist'!$I$1:$I$397)))+('Estate Checklist'!$I$1:$I$397&lt;&gt;"Yes")*1048577, 0, 0), ROW(A85))),"")</f>
        <v/>
      </c>
      <c r="C89" s="93" t="str">
        <f>IFERROR(VLOOKUP(B89,'Estate Checklist'!B:C,2,0),"")</f>
        <v/>
      </c>
      <c r="D89" s="41" t="str">
        <f>IFERROR(VLOOKUP(VLOOKUP(B89,'Estate Checklist'!B:J,9,0),DropDowns!G:H,2,0),"")</f>
        <v/>
      </c>
      <c r="E89" s="30" t="str">
        <f>IFERROR(VLOOKUP(B89,'Estate Checklist'!B:E,4,0),"")</f>
        <v/>
      </c>
      <c r="F89" s="3" t="str">
        <f>IFERROR(VLOOKUP(B89,'Estate Checklist'!B:G,6,0),"")</f>
        <v/>
      </c>
      <c r="G89" s="92"/>
      <c r="H89" s="3" t="str">
        <f t="shared" si="2"/>
        <v/>
      </c>
      <c r="I89" s="44"/>
      <c r="J89" s="3" t="str">
        <f t="shared" si="3"/>
        <v/>
      </c>
      <c r="K89" s="44"/>
      <c r="L89" s="92"/>
    </row>
    <row r="90" spans="1:12" x14ac:dyDescent="0.25">
      <c r="A90" s="14"/>
      <c r="B90" s="23" t="str">
        <f>IFERROR(INDEX('Estate Checklist'!$B$1:$B$397, SMALL(INDEX(('Estate Checklist'!$I$1:$I$397="Yes")*(MATCH(ROW('Estate Checklist'!$I$1:$I$397), ROW('Estate Checklist'!$I$1:$I$397)))+('Estate Checklist'!$I$1:$I$397&lt;&gt;"Yes")*1048577, 0, 0), ROW(A86))),"")</f>
        <v/>
      </c>
      <c r="C90" s="93" t="str">
        <f>IFERROR(VLOOKUP(B90,'Estate Checklist'!B:C,2,0),"")</f>
        <v/>
      </c>
      <c r="D90" s="41" t="str">
        <f>IFERROR(VLOOKUP(VLOOKUP(B90,'Estate Checklist'!B:J,9,0),DropDowns!G:H,2,0),"")</f>
        <v/>
      </c>
      <c r="E90" s="30" t="str">
        <f>IFERROR(VLOOKUP(B90,'Estate Checklist'!B:E,4,0),"")</f>
        <v/>
      </c>
      <c r="F90" s="3" t="str">
        <f>IFERROR(VLOOKUP(B90,'Estate Checklist'!B:G,6,0),"")</f>
        <v/>
      </c>
      <c r="G90" s="92"/>
      <c r="H90" s="3" t="str">
        <f t="shared" si="2"/>
        <v/>
      </c>
      <c r="I90" s="44"/>
      <c r="J90" s="3" t="str">
        <f t="shared" si="3"/>
        <v/>
      </c>
      <c r="K90" s="44"/>
      <c r="L90" s="92"/>
    </row>
    <row r="91" spans="1:12" x14ac:dyDescent="0.25">
      <c r="A91" s="14"/>
      <c r="B91" s="23" t="str">
        <f>IFERROR(INDEX('Estate Checklist'!$B$1:$B$397, SMALL(INDEX(('Estate Checklist'!$I$1:$I$397="Yes")*(MATCH(ROW('Estate Checklist'!$I$1:$I$397), ROW('Estate Checklist'!$I$1:$I$397)))+('Estate Checklist'!$I$1:$I$397&lt;&gt;"Yes")*1048577, 0, 0), ROW(A87))),"")</f>
        <v/>
      </c>
      <c r="C91" s="93" t="str">
        <f>IFERROR(VLOOKUP(B91,'Estate Checklist'!B:C,2,0),"")</f>
        <v/>
      </c>
      <c r="D91" s="41" t="str">
        <f>IFERROR(VLOOKUP(VLOOKUP(B91,'Estate Checklist'!B:J,9,0),DropDowns!G:H,2,0),"")</f>
        <v/>
      </c>
      <c r="E91" s="30" t="str">
        <f>IFERROR(VLOOKUP(B91,'Estate Checklist'!B:E,4,0),"")</f>
        <v/>
      </c>
      <c r="F91" s="3" t="str">
        <f>IFERROR(VLOOKUP(B91,'Estate Checklist'!B:G,6,0),"")</f>
        <v/>
      </c>
      <c r="G91" s="92"/>
      <c r="H91" s="3" t="str">
        <f t="shared" si="2"/>
        <v/>
      </c>
      <c r="I91" s="44"/>
      <c r="J91" s="3" t="str">
        <f t="shared" si="3"/>
        <v/>
      </c>
      <c r="K91" s="44"/>
      <c r="L91" s="92"/>
    </row>
    <row r="92" spans="1:12" x14ac:dyDescent="0.25">
      <c r="A92" s="14"/>
      <c r="B92" s="23" t="str">
        <f>IFERROR(INDEX('Estate Checklist'!$B$1:$B$397, SMALL(INDEX(('Estate Checklist'!$I$1:$I$397="Yes")*(MATCH(ROW('Estate Checklist'!$I$1:$I$397), ROW('Estate Checklist'!$I$1:$I$397)))+('Estate Checklist'!$I$1:$I$397&lt;&gt;"Yes")*1048577, 0, 0), ROW(A88))),"")</f>
        <v/>
      </c>
      <c r="C92" s="93" t="str">
        <f>IFERROR(VLOOKUP(B92,'Estate Checklist'!B:C,2,0),"")</f>
        <v/>
      </c>
      <c r="D92" s="41" t="str">
        <f>IFERROR(VLOOKUP(VLOOKUP(B92,'Estate Checklist'!B:J,9,0),DropDowns!G:H,2,0),"")</f>
        <v/>
      </c>
      <c r="E92" s="30" t="str">
        <f>IFERROR(VLOOKUP(B92,'Estate Checklist'!B:E,4,0),"")</f>
        <v/>
      </c>
      <c r="F92" s="3" t="str">
        <f>IFERROR(VLOOKUP(B92,'Estate Checklist'!B:G,6,0),"")</f>
        <v/>
      </c>
      <c r="G92" s="92"/>
      <c r="H92" s="3" t="str">
        <f t="shared" si="2"/>
        <v/>
      </c>
      <c r="I92" s="44"/>
      <c r="J92" s="3" t="str">
        <f t="shared" si="3"/>
        <v/>
      </c>
      <c r="K92" s="44"/>
      <c r="L92" s="92"/>
    </row>
    <row r="93" spans="1:12" x14ac:dyDescent="0.25">
      <c r="A93" s="14"/>
      <c r="B93" s="23" t="str">
        <f>IFERROR(INDEX('Estate Checklist'!$B$1:$B$397, SMALL(INDEX(('Estate Checklist'!$I$1:$I$397="Yes")*(MATCH(ROW('Estate Checklist'!$I$1:$I$397), ROW('Estate Checklist'!$I$1:$I$397)))+('Estate Checklist'!$I$1:$I$397&lt;&gt;"Yes")*1048577, 0, 0), ROW(A89))),"")</f>
        <v/>
      </c>
      <c r="C93" s="93" t="str">
        <f>IFERROR(VLOOKUP(B93,'Estate Checklist'!B:C,2,0),"")</f>
        <v/>
      </c>
      <c r="D93" s="41" t="str">
        <f>IFERROR(VLOOKUP(VLOOKUP(B93,'Estate Checklist'!B:J,9,0),DropDowns!G:H,2,0),"")</f>
        <v/>
      </c>
      <c r="E93" s="30" t="str">
        <f>IFERROR(VLOOKUP(B93,'Estate Checklist'!B:E,4,0),"")</f>
        <v/>
      </c>
      <c r="F93" s="3" t="str">
        <f>IFERROR(VLOOKUP(B93,'Estate Checklist'!B:G,6,0),"")</f>
        <v/>
      </c>
      <c r="G93" s="92"/>
      <c r="H93" s="3" t="str">
        <f t="shared" si="2"/>
        <v/>
      </c>
      <c r="I93" s="44"/>
      <c r="J93" s="3" t="str">
        <f t="shared" si="3"/>
        <v/>
      </c>
      <c r="K93" s="44"/>
      <c r="L93" s="92"/>
    </row>
    <row r="94" spans="1:12" x14ac:dyDescent="0.25">
      <c r="A94" s="14"/>
      <c r="B94" s="23" t="str">
        <f>IFERROR(INDEX('Estate Checklist'!$B$1:$B$397, SMALL(INDEX(('Estate Checklist'!$I$1:$I$397="Yes")*(MATCH(ROW('Estate Checklist'!$I$1:$I$397), ROW('Estate Checklist'!$I$1:$I$397)))+('Estate Checklist'!$I$1:$I$397&lt;&gt;"Yes")*1048577, 0, 0), ROW(A90))),"")</f>
        <v/>
      </c>
      <c r="C94" s="93" t="str">
        <f>IFERROR(VLOOKUP(B94,'Estate Checklist'!B:C,2,0),"")</f>
        <v/>
      </c>
      <c r="D94" s="41" t="str">
        <f>IFERROR(VLOOKUP(VLOOKUP(B94,'Estate Checklist'!B:J,9,0),DropDowns!G:H,2,0),"")</f>
        <v/>
      </c>
      <c r="E94" s="30" t="str">
        <f>IFERROR(VLOOKUP(B94,'Estate Checklist'!B:E,4,0),"")</f>
        <v/>
      </c>
      <c r="F94" s="3" t="str">
        <f>IFERROR(VLOOKUP(B94,'Estate Checklist'!B:G,6,0),"")</f>
        <v/>
      </c>
      <c r="G94" s="92"/>
      <c r="H94" s="3" t="str">
        <f t="shared" si="2"/>
        <v/>
      </c>
      <c r="I94" s="44"/>
      <c r="J94" s="3" t="str">
        <f t="shared" si="3"/>
        <v/>
      </c>
      <c r="K94" s="44"/>
      <c r="L94" s="92"/>
    </row>
    <row r="95" spans="1:12" x14ac:dyDescent="0.25">
      <c r="A95" s="14"/>
      <c r="B95" s="23" t="str">
        <f>IFERROR(INDEX('Estate Checklist'!$B$1:$B$397, SMALL(INDEX(('Estate Checklist'!$I$1:$I$397="Yes")*(MATCH(ROW('Estate Checklist'!$I$1:$I$397), ROW('Estate Checklist'!$I$1:$I$397)))+('Estate Checklist'!$I$1:$I$397&lt;&gt;"Yes")*1048577, 0, 0), ROW(A91))),"")</f>
        <v/>
      </c>
      <c r="C95" s="93" t="str">
        <f>IFERROR(VLOOKUP(B95,'Estate Checklist'!B:C,2,0),"")</f>
        <v/>
      </c>
      <c r="D95" s="41" t="str">
        <f>IFERROR(VLOOKUP(VLOOKUP(B95,'Estate Checklist'!B:J,9,0),DropDowns!G:H,2,0),"")</f>
        <v/>
      </c>
      <c r="E95" s="30" t="str">
        <f>IFERROR(VLOOKUP(B95,'Estate Checklist'!B:E,4,0),"")</f>
        <v/>
      </c>
      <c r="F95" s="3" t="str">
        <f>IFERROR(VLOOKUP(B95,'Estate Checklist'!B:G,6,0),"")</f>
        <v/>
      </c>
      <c r="G95" s="92"/>
      <c r="H95" s="3" t="str">
        <f t="shared" si="2"/>
        <v/>
      </c>
      <c r="I95" s="44"/>
      <c r="J95" s="3" t="str">
        <f t="shared" si="3"/>
        <v/>
      </c>
      <c r="K95" s="44"/>
      <c r="L95" s="92"/>
    </row>
    <row r="96" spans="1:12" x14ac:dyDescent="0.25">
      <c r="A96" s="14"/>
      <c r="B96" s="23" t="str">
        <f>IFERROR(INDEX('Estate Checklist'!$B$1:$B$397, SMALL(INDEX(('Estate Checklist'!$I$1:$I$397="Yes")*(MATCH(ROW('Estate Checklist'!$I$1:$I$397), ROW('Estate Checklist'!$I$1:$I$397)))+('Estate Checklist'!$I$1:$I$397&lt;&gt;"Yes")*1048577, 0, 0), ROW(A92))),"")</f>
        <v/>
      </c>
      <c r="C96" s="93" t="str">
        <f>IFERROR(VLOOKUP(B96,'Estate Checklist'!B:C,2,0),"")</f>
        <v/>
      </c>
      <c r="D96" s="41" t="str">
        <f>IFERROR(VLOOKUP(VLOOKUP(B96,'Estate Checklist'!B:J,9,0),DropDowns!G:H,2,0),"")</f>
        <v/>
      </c>
      <c r="E96" s="30" t="str">
        <f>IFERROR(VLOOKUP(B96,'Estate Checklist'!B:E,4,0),"")</f>
        <v/>
      </c>
      <c r="F96" s="3" t="str">
        <f>IFERROR(VLOOKUP(B96,'Estate Checklist'!B:G,6,0),"")</f>
        <v/>
      </c>
      <c r="G96" s="92"/>
      <c r="H96" s="3" t="str">
        <f t="shared" si="2"/>
        <v/>
      </c>
      <c r="I96" s="44"/>
      <c r="J96" s="3" t="str">
        <f t="shared" si="3"/>
        <v/>
      </c>
      <c r="K96" s="44"/>
      <c r="L96" s="92"/>
    </row>
    <row r="97" spans="1:12" x14ac:dyDescent="0.25">
      <c r="A97" s="14"/>
      <c r="B97" s="23" t="str">
        <f>IFERROR(INDEX('Estate Checklist'!$B$1:$B$397, SMALL(INDEX(('Estate Checklist'!$I$1:$I$397="Yes")*(MATCH(ROW('Estate Checklist'!$I$1:$I$397), ROW('Estate Checklist'!$I$1:$I$397)))+('Estate Checklist'!$I$1:$I$397&lt;&gt;"Yes")*1048577, 0, 0), ROW(A93))),"")</f>
        <v/>
      </c>
      <c r="C97" s="93" t="str">
        <f>IFERROR(VLOOKUP(B97,'Estate Checklist'!B:C,2,0),"")</f>
        <v/>
      </c>
      <c r="D97" s="41" t="str">
        <f>IFERROR(VLOOKUP(VLOOKUP(B97,'Estate Checklist'!B:J,9,0),DropDowns!G:H,2,0),"")</f>
        <v/>
      </c>
      <c r="E97" s="30" t="str">
        <f>IFERROR(VLOOKUP(B97,'Estate Checklist'!B:E,4,0),"")</f>
        <v/>
      </c>
      <c r="F97" s="3" t="str">
        <f>IFERROR(VLOOKUP(B97,'Estate Checklist'!B:G,6,0),"")</f>
        <v/>
      </c>
      <c r="G97" s="92"/>
      <c r="H97" s="3" t="str">
        <f t="shared" si="2"/>
        <v/>
      </c>
      <c r="I97" s="44"/>
      <c r="J97" s="3" t="str">
        <f t="shared" si="3"/>
        <v/>
      </c>
      <c r="K97" s="44"/>
      <c r="L97" s="92"/>
    </row>
    <row r="98" spans="1:12" x14ac:dyDescent="0.25">
      <c r="A98" s="14"/>
      <c r="B98" s="23" t="str">
        <f>IFERROR(INDEX('Estate Checklist'!$B$1:$B$397, SMALL(INDEX(('Estate Checklist'!$I$1:$I$397="Yes")*(MATCH(ROW('Estate Checklist'!$I$1:$I$397), ROW('Estate Checklist'!$I$1:$I$397)))+('Estate Checklist'!$I$1:$I$397&lt;&gt;"Yes")*1048577, 0, 0), ROW(A94))),"")</f>
        <v/>
      </c>
      <c r="C98" s="93" t="str">
        <f>IFERROR(VLOOKUP(B98,'Estate Checklist'!B:C,2,0),"")</f>
        <v/>
      </c>
      <c r="D98" s="41" t="str">
        <f>IFERROR(VLOOKUP(VLOOKUP(B98,'Estate Checklist'!B:J,9,0),DropDowns!G:H,2,0),"")</f>
        <v/>
      </c>
      <c r="E98" s="30" t="str">
        <f>IFERROR(VLOOKUP(B98,'Estate Checklist'!B:E,4,0),"")</f>
        <v/>
      </c>
      <c r="F98" s="3" t="str">
        <f>IFERROR(VLOOKUP(B98,'Estate Checklist'!B:G,6,0),"")</f>
        <v/>
      </c>
      <c r="G98" s="92"/>
      <c r="H98" s="3" t="str">
        <f t="shared" si="2"/>
        <v/>
      </c>
      <c r="I98" s="44"/>
      <c r="J98" s="3" t="str">
        <f t="shared" si="3"/>
        <v/>
      </c>
      <c r="K98" s="44"/>
      <c r="L98" s="92"/>
    </row>
    <row r="99" spans="1:12" x14ac:dyDescent="0.25">
      <c r="A99" s="14"/>
      <c r="B99" s="23" t="str">
        <f>IFERROR(INDEX('Estate Checklist'!$B$1:$B$397, SMALL(INDEX(('Estate Checklist'!$I$1:$I$397="Yes")*(MATCH(ROW('Estate Checklist'!$I$1:$I$397), ROW('Estate Checklist'!$I$1:$I$397)))+('Estate Checklist'!$I$1:$I$397&lt;&gt;"Yes")*1048577, 0, 0), ROW(A95))),"")</f>
        <v/>
      </c>
      <c r="C99" s="93" t="str">
        <f>IFERROR(VLOOKUP(B99,'Estate Checklist'!B:C,2,0),"")</f>
        <v/>
      </c>
      <c r="D99" s="41" t="str">
        <f>IFERROR(VLOOKUP(VLOOKUP(B99,'Estate Checklist'!B:J,9,0),DropDowns!G:H,2,0),"")</f>
        <v/>
      </c>
      <c r="E99" s="30" t="str">
        <f>IFERROR(VLOOKUP(B99,'Estate Checklist'!B:E,4,0),"")</f>
        <v/>
      </c>
      <c r="F99" s="3" t="str">
        <f>IFERROR(VLOOKUP(B99,'Estate Checklist'!B:G,6,0),"")</f>
        <v/>
      </c>
      <c r="G99" s="92"/>
      <c r="H99" s="3" t="str">
        <f t="shared" si="2"/>
        <v/>
      </c>
      <c r="I99" s="44"/>
      <c r="J99" s="3" t="str">
        <f t="shared" si="3"/>
        <v/>
      </c>
      <c r="K99" s="44"/>
      <c r="L99" s="92"/>
    </row>
    <row r="100" spans="1:12" x14ac:dyDescent="0.25">
      <c r="A100" s="14"/>
      <c r="B100" s="23" t="str">
        <f>IFERROR(INDEX('Estate Checklist'!$B$1:$B$397, SMALL(INDEX(('Estate Checklist'!$I$1:$I$397="Yes")*(MATCH(ROW('Estate Checklist'!$I$1:$I$397), ROW('Estate Checklist'!$I$1:$I$397)))+('Estate Checklist'!$I$1:$I$397&lt;&gt;"Yes")*1048577, 0, 0), ROW(A96))),"")</f>
        <v/>
      </c>
      <c r="C100" s="93" t="str">
        <f>IFERROR(VLOOKUP(B100,'Estate Checklist'!B:C,2,0),"")</f>
        <v/>
      </c>
      <c r="D100" s="41" t="str">
        <f>IFERROR(VLOOKUP(VLOOKUP(B100,'Estate Checklist'!B:J,9,0),DropDowns!G:H,2,0),"")</f>
        <v/>
      </c>
      <c r="E100" s="30" t="str">
        <f>IFERROR(VLOOKUP(B100,'Estate Checklist'!B:E,4,0),"")</f>
        <v/>
      </c>
      <c r="F100" s="3" t="str">
        <f>IFERROR(VLOOKUP(B100,'Estate Checklist'!B:G,6,0),"")</f>
        <v/>
      </c>
      <c r="G100" s="92"/>
      <c r="H100" s="3" t="str">
        <f t="shared" si="2"/>
        <v/>
      </c>
      <c r="I100" s="44"/>
      <c r="J100" s="3" t="str">
        <f t="shared" si="3"/>
        <v/>
      </c>
      <c r="K100" s="44"/>
      <c r="L100" s="92"/>
    </row>
    <row r="101" spans="1:12" x14ac:dyDescent="0.25">
      <c r="A101" s="14"/>
      <c r="B101" s="23" t="str">
        <f>IFERROR(INDEX('Estate Checklist'!$B$1:$B$397, SMALL(INDEX(('Estate Checklist'!$I$1:$I$397="Yes")*(MATCH(ROW('Estate Checklist'!$I$1:$I$397), ROW('Estate Checklist'!$I$1:$I$397)))+('Estate Checklist'!$I$1:$I$397&lt;&gt;"Yes")*1048577, 0, 0), ROW(A97))),"")</f>
        <v/>
      </c>
      <c r="C101" s="93" t="str">
        <f>IFERROR(VLOOKUP(B101,'Estate Checklist'!B:C,2,0),"")</f>
        <v/>
      </c>
      <c r="D101" s="41" t="str">
        <f>IFERROR(VLOOKUP(VLOOKUP(B101,'Estate Checklist'!B:J,9,0),DropDowns!G:H,2,0),"")</f>
        <v/>
      </c>
      <c r="E101" s="30" t="str">
        <f>IFERROR(VLOOKUP(B101,'Estate Checklist'!B:E,4,0),"")</f>
        <v/>
      </c>
      <c r="F101" s="3" t="str">
        <f>IFERROR(VLOOKUP(B101,'Estate Checklist'!B:G,6,0),"")</f>
        <v/>
      </c>
      <c r="G101" s="92"/>
      <c r="H101" s="3" t="str">
        <f t="shared" si="2"/>
        <v/>
      </c>
      <c r="I101" s="44"/>
      <c r="J101" s="3" t="str">
        <f t="shared" si="3"/>
        <v/>
      </c>
      <c r="K101" s="44"/>
      <c r="L101" s="92"/>
    </row>
    <row r="102" spans="1:12" x14ac:dyDescent="0.25">
      <c r="B102" s="23"/>
      <c r="C102" s="93" t="str">
        <f>IFERROR(VLOOKUP(B102,'Estate Checklist'!B:C,2,0),"")</f>
        <v/>
      </c>
      <c r="D102" s="41" t="str">
        <f>IFERROR(VLOOKUP(VLOOKUP(B102,'Estate Checklist'!B:J,9,0),DropDowns!G:H,2,0),"")</f>
        <v/>
      </c>
      <c r="E102" s="30" t="str">
        <f>IFERROR(VLOOKUP(B102,'Estate Checklist'!B:E,4,0),"")</f>
        <v/>
      </c>
      <c r="F102" s="3" t="str">
        <f>IFERROR(VLOOKUP(B102,'Estate Checklist'!B:G,6,0),"")</f>
        <v/>
      </c>
      <c r="G102" s="92"/>
      <c r="H102" s="3" t="str">
        <f t="shared" si="2"/>
        <v/>
      </c>
      <c r="I102" s="44"/>
      <c r="J102" s="3" t="str">
        <f t="shared" si="3"/>
        <v/>
      </c>
      <c r="K102" s="44"/>
      <c r="L102" s="92"/>
    </row>
    <row r="103" spans="1:12" x14ac:dyDescent="0.25">
      <c r="C103" s="93" t="str">
        <f>IFERROR(VLOOKUP(B103,'Estate Checklist'!B:C,2,0),"")</f>
        <v/>
      </c>
      <c r="D103" s="41" t="str">
        <f>IFERROR(VLOOKUP(VLOOKUP(B103,'Estate Checklist'!B:J,9,0),DropDowns!G:H,2,0),"")</f>
        <v/>
      </c>
      <c r="E103" s="30" t="str">
        <f>IFERROR(VLOOKUP(B103,'Estate Checklist'!B:E,4,0),"")</f>
        <v/>
      </c>
      <c r="F103" s="3" t="str">
        <f>IFERROR(VLOOKUP(B103,'Estate Checklist'!B:G,6,0),"")</f>
        <v/>
      </c>
      <c r="G103" s="92"/>
      <c r="H103" s="3" t="str">
        <f t="shared" si="2"/>
        <v/>
      </c>
      <c r="I103" s="44"/>
      <c r="J103" s="3" t="str">
        <f t="shared" si="3"/>
        <v/>
      </c>
      <c r="K103" s="44"/>
      <c r="L103" s="92"/>
    </row>
    <row r="104" spans="1:12" x14ac:dyDescent="0.25">
      <c r="C104" s="93" t="str">
        <f>IFERROR(VLOOKUP(B104,'Estate Checklist'!B:C,2,0),"")</f>
        <v/>
      </c>
      <c r="D104" s="41" t="str">
        <f>IFERROR(VLOOKUP(VLOOKUP(B104,'Estate Checklist'!B:J,9,0),DropDowns!G:H,2,0),"")</f>
        <v/>
      </c>
      <c r="E104" s="30" t="str">
        <f>IFERROR(VLOOKUP(B104,'Estate Checklist'!B:E,4,0),"")</f>
        <v/>
      </c>
      <c r="F104" s="3" t="str">
        <f>IFERROR(VLOOKUP(B104,'Estate Checklist'!B:G,6,0),"")</f>
        <v/>
      </c>
      <c r="G104" s="92"/>
      <c r="H104" s="3" t="str">
        <f t="shared" si="2"/>
        <v/>
      </c>
      <c r="I104" s="44"/>
      <c r="J104" s="3" t="str">
        <f t="shared" si="3"/>
        <v/>
      </c>
      <c r="K104" s="44"/>
      <c r="L104" s="92"/>
    </row>
    <row r="105" spans="1:12" x14ac:dyDescent="0.25">
      <c r="C105" s="93" t="str">
        <f>IFERROR(VLOOKUP(B105,'Estate Checklist'!B:C,2,0),"")</f>
        <v/>
      </c>
      <c r="D105" s="41" t="str">
        <f>IFERROR(VLOOKUP(VLOOKUP(B105,'Estate Checklist'!B:J,9,0),DropDowns!G:H,2,0),"")</f>
        <v/>
      </c>
      <c r="E105" s="30" t="str">
        <f>IFERROR(VLOOKUP(B105,'Estate Checklist'!B:E,4,0),"")</f>
        <v/>
      </c>
      <c r="F105" s="3" t="str">
        <f>IFERROR(VLOOKUP(B105,'Estate Checklist'!B:G,6,0),"")</f>
        <v/>
      </c>
      <c r="G105" s="92"/>
      <c r="H105" s="3" t="str">
        <f t="shared" si="2"/>
        <v/>
      </c>
      <c r="I105" s="44"/>
      <c r="J105" s="3" t="str">
        <f t="shared" si="3"/>
        <v/>
      </c>
      <c r="K105" s="44"/>
      <c r="L105" s="92"/>
    </row>
    <row r="106" spans="1:12" x14ac:dyDescent="0.25">
      <c r="C106" s="93" t="str">
        <f>IFERROR(VLOOKUP(B106,'Estate Checklist'!B:C,2,0),"")</f>
        <v/>
      </c>
      <c r="D106" s="41" t="str">
        <f>IFERROR(VLOOKUP(VLOOKUP(B106,'Estate Checklist'!B:J,9,0),DropDowns!G:H,2,0),"")</f>
        <v/>
      </c>
      <c r="E106" s="30" t="str">
        <f>IFERROR(VLOOKUP(B106,'Estate Checklist'!B:E,4,0),"")</f>
        <v/>
      </c>
      <c r="F106" s="3" t="str">
        <f>IFERROR(VLOOKUP(B106,'Estate Checklist'!B:G,6,0),"")</f>
        <v/>
      </c>
      <c r="G106" s="92"/>
      <c r="H106" s="3" t="str">
        <f t="shared" si="2"/>
        <v/>
      </c>
      <c r="I106" s="44"/>
      <c r="J106" s="3" t="str">
        <f t="shared" si="3"/>
        <v/>
      </c>
      <c r="K106" s="44"/>
      <c r="L106" s="92"/>
    </row>
    <row r="107" spans="1:12" x14ac:dyDescent="0.25">
      <c r="C107" s="93" t="str">
        <f>IFERROR(VLOOKUP(B107,'Estate Checklist'!B:C,2,0),"")</f>
        <v/>
      </c>
      <c r="D107" s="41" t="str">
        <f>IFERROR(VLOOKUP(VLOOKUP(B107,'Estate Checklist'!B:J,9,0),DropDowns!G:H,2,0),"")</f>
        <v/>
      </c>
      <c r="E107" s="30" t="str">
        <f>IFERROR(VLOOKUP(B107,'Estate Checklist'!B:E,4,0),"")</f>
        <v/>
      </c>
      <c r="F107" s="3" t="str">
        <f>IFERROR(VLOOKUP(B107,'Estate Checklist'!B:G,6,0),"")</f>
        <v/>
      </c>
      <c r="G107" s="92"/>
      <c r="H107" s="3" t="str">
        <f t="shared" si="2"/>
        <v/>
      </c>
      <c r="I107" s="44"/>
      <c r="J107" s="3" t="str">
        <f t="shared" si="3"/>
        <v/>
      </c>
      <c r="K107" s="44"/>
      <c r="L107" s="92"/>
    </row>
    <row r="108" spans="1:12" x14ac:dyDescent="0.25">
      <c r="C108" s="93" t="str">
        <f>IFERROR(VLOOKUP(B108,'Estate Checklist'!B:C,2,0),"")</f>
        <v/>
      </c>
      <c r="D108" s="41" t="str">
        <f>IFERROR(VLOOKUP(VLOOKUP(B108,'Estate Checklist'!B:J,9,0),DropDowns!G:H,2,0),"")</f>
        <v/>
      </c>
      <c r="E108" s="30" t="str">
        <f>IFERROR(VLOOKUP(B108,'Estate Checklist'!B:E,4,0),"")</f>
        <v/>
      </c>
      <c r="F108" s="3" t="str">
        <f>IFERROR(VLOOKUP(B108,'Estate Checklist'!B:G,6,0),"")</f>
        <v/>
      </c>
      <c r="G108" s="92"/>
      <c r="H108" s="3" t="str">
        <f t="shared" si="2"/>
        <v/>
      </c>
      <c r="I108" s="44"/>
      <c r="J108" s="3" t="str">
        <f t="shared" si="3"/>
        <v/>
      </c>
      <c r="K108" s="44"/>
      <c r="L108" s="92"/>
    </row>
    <row r="109" spans="1:12" x14ac:dyDescent="0.25">
      <c r="C109" s="93" t="str">
        <f>IFERROR(VLOOKUP(B109,'Estate Checklist'!B:C,2,0),"")</f>
        <v/>
      </c>
      <c r="D109" s="41" t="str">
        <f>IFERROR(VLOOKUP(VLOOKUP(B109,'Estate Checklist'!B:J,9,0),DropDowns!G:H,2,0),"")</f>
        <v/>
      </c>
      <c r="E109" s="30" t="str">
        <f>IFERROR(VLOOKUP(B109,'Estate Checklist'!B:E,4,0),"")</f>
        <v/>
      </c>
      <c r="F109" s="3" t="str">
        <f>IFERROR(VLOOKUP(B109,'Estate Checklist'!B:G,6,0),"")</f>
        <v/>
      </c>
      <c r="G109" s="92"/>
      <c r="H109" s="3" t="str">
        <f t="shared" si="2"/>
        <v/>
      </c>
      <c r="I109" s="44"/>
      <c r="J109" s="3" t="str">
        <f t="shared" si="3"/>
        <v/>
      </c>
      <c r="K109" s="44"/>
      <c r="L109" s="92"/>
    </row>
    <row r="110" spans="1:12" x14ac:dyDescent="0.25">
      <c r="C110" s="93" t="str">
        <f>IFERROR(VLOOKUP(B110,'Estate Checklist'!B:C,2,0),"")</f>
        <v/>
      </c>
      <c r="D110" s="41" t="str">
        <f>IFERROR(VLOOKUP(VLOOKUP(B110,'Estate Checklist'!B:J,9,0),DropDowns!G:H,2,0),"")</f>
        <v/>
      </c>
      <c r="E110" s="30" t="str">
        <f>IFERROR(VLOOKUP(B110,'Estate Checklist'!B:E,4,0),"")</f>
        <v/>
      </c>
      <c r="F110" s="3" t="str">
        <f>IFERROR(VLOOKUP(B110,'Estate Checklist'!B:G,6,0),"")</f>
        <v/>
      </c>
      <c r="G110" s="92"/>
      <c r="H110" s="3" t="str">
        <f t="shared" si="2"/>
        <v/>
      </c>
      <c r="I110" s="44"/>
      <c r="J110" s="3" t="str">
        <f t="shared" si="3"/>
        <v/>
      </c>
      <c r="K110" s="44"/>
      <c r="L110" s="92"/>
    </row>
    <row r="111" spans="1:12" x14ac:dyDescent="0.25">
      <c r="C111" s="93" t="str">
        <f>IFERROR(VLOOKUP(B111,'Estate Checklist'!B:C,2,0),"")</f>
        <v/>
      </c>
      <c r="D111" s="41" t="str">
        <f>IFERROR(VLOOKUP(VLOOKUP(B111,'Estate Checklist'!B:J,9,0),DropDowns!G:H,2,0),"")</f>
        <v/>
      </c>
      <c r="E111" s="30" t="str">
        <f>IFERROR(VLOOKUP(B111,'Estate Checklist'!B:E,4,0),"")</f>
        <v/>
      </c>
      <c r="F111" s="3" t="str">
        <f>IFERROR(VLOOKUP(B111,'Estate Checklist'!B:G,6,0),"")</f>
        <v/>
      </c>
      <c r="G111" s="92"/>
      <c r="H111" s="3" t="str">
        <f t="shared" si="2"/>
        <v/>
      </c>
      <c r="I111" s="44"/>
      <c r="J111" s="3" t="str">
        <f t="shared" si="3"/>
        <v/>
      </c>
      <c r="K111" s="44"/>
      <c r="L111" s="92"/>
    </row>
    <row r="112" spans="1:12" x14ac:dyDescent="0.25">
      <c r="C112" s="93" t="str">
        <f>IFERROR(VLOOKUP(B112,'Estate Checklist'!B:C,2,0),"")</f>
        <v/>
      </c>
      <c r="D112" s="41" t="str">
        <f>IFERROR(VLOOKUP(VLOOKUP(B112,'Estate Checklist'!B:J,9,0),DropDowns!G:H,2,0),"")</f>
        <v/>
      </c>
      <c r="E112" s="30" t="str">
        <f>IFERROR(VLOOKUP(B112,'Estate Checklist'!B:E,4,0),"")</f>
        <v/>
      </c>
      <c r="F112" s="3" t="str">
        <f>IFERROR(VLOOKUP(B112,'Estate Checklist'!B:G,6,0),"")</f>
        <v/>
      </c>
      <c r="G112" s="92"/>
      <c r="H112" s="3" t="str">
        <f t="shared" si="2"/>
        <v/>
      </c>
      <c r="I112" s="44"/>
      <c r="J112" s="3" t="str">
        <f t="shared" si="3"/>
        <v/>
      </c>
      <c r="K112" s="44"/>
      <c r="L112" s="92"/>
    </row>
    <row r="113" spans="3:12" x14ac:dyDescent="0.25">
      <c r="C113" s="93" t="str">
        <f>IFERROR(VLOOKUP(B113,'Estate Checklist'!B:C,2,0),"")</f>
        <v/>
      </c>
      <c r="D113" s="41" t="str">
        <f>IFERROR(VLOOKUP(VLOOKUP(B113,'Estate Checklist'!B:J,9,0),DropDowns!G:H,2,0),"")</f>
        <v/>
      </c>
      <c r="E113" s="30" t="str">
        <f>IFERROR(VLOOKUP(B113,'Estate Checklist'!B:E,4,0),"")</f>
        <v/>
      </c>
      <c r="F113" s="3" t="str">
        <f>IFERROR(VLOOKUP(B113,'Estate Checklist'!B:G,6,0),"")</f>
        <v/>
      </c>
      <c r="G113" s="92"/>
      <c r="H113" s="3" t="str">
        <f t="shared" si="2"/>
        <v/>
      </c>
      <c r="I113" s="44"/>
      <c r="J113" s="3" t="str">
        <f t="shared" si="3"/>
        <v/>
      </c>
      <c r="K113" s="44"/>
      <c r="L113" s="92"/>
    </row>
    <row r="114" spans="3:12" x14ac:dyDescent="0.25">
      <c r="C114" s="93" t="str">
        <f>IFERROR(VLOOKUP(B114,'Estate Checklist'!B:C,2,0),"")</f>
        <v/>
      </c>
      <c r="D114" s="41" t="str">
        <f>IFERROR(VLOOKUP(VLOOKUP(B114,'Estate Checklist'!B:J,9,0),DropDowns!G:H,2,0),"")</f>
        <v/>
      </c>
      <c r="E114" s="30" t="str">
        <f>IFERROR(VLOOKUP(B114,'Estate Checklist'!B:E,4,0),"")</f>
        <v/>
      </c>
      <c r="F114" s="3" t="str">
        <f>IFERROR(VLOOKUP(B114,'Estate Checklist'!B:G,6,0),"")</f>
        <v/>
      </c>
      <c r="G114" s="92"/>
      <c r="H114" s="3" t="str">
        <f t="shared" si="2"/>
        <v/>
      </c>
      <c r="I114" s="44"/>
      <c r="J114" s="3" t="str">
        <f t="shared" si="3"/>
        <v/>
      </c>
      <c r="K114" s="44"/>
      <c r="L114" s="92"/>
    </row>
    <row r="115" spans="3:12" x14ac:dyDescent="0.25">
      <c r="C115" s="93" t="str">
        <f>IFERROR(VLOOKUP(B115,'Estate Checklist'!B:C,2,0),"")</f>
        <v/>
      </c>
      <c r="D115" s="41" t="str">
        <f>IFERROR(VLOOKUP(VLOOKUP(B115,'Estate Checklist'!B:J,9,0),DropDowns!G:H,2,0),"")</f>
        <v/>
      </c>
      <c r="E115" s="30" t="str">
        <f>IFERROR(VLOOKUP(B115,'Estate Checklist'!B:E,4,0),"")</f>
        <v/>
      </c>
      <c r="F115" s="3" t="str">
        <f>IFERROR(VLOOKUP(B115,'Estate Checklist'!B:G,6,0),"")</f>
        <v/>
      </c>
      <c r="G115" s="92"/>
      <c r="H115" s="3" t="str">
        <f t="shared" si="2"/>
        <v/>
      </c>
      <c r="I115" s="44"/>
      <c r="J115" s="3" t="str">
        <f t="shared" si="3"/>
        <v/>
      </c>
      <c r="K115" s="44"/>
      <c r="L115" s="92"/>
    </row>
    <row r="116" spans="3:12" x14ac:dyDescent="0.25">
      <c r="C116" s="93" t="str">
        <f>IFERROR(VLOOKUP(B116,'Estate Checklist'!B:C,2,0),"")</f>
        <v/>
      </c>
      <c r="D116" s="41" t="str">
        <f>IFERROR(VLOOKUP(VLOOKUP(B116,'Estate Checklist'!B:J,9,0),DropDowns!G:H,2,0),"")</f>
        <v/>
      </c>
      <c r="E116" s="30" t="str">
        <f>IFERROR(VLOOKUP(B116,'Estate Checklist'!B:E,4,0),"")</f>
        <v/>
      </c>
      <c r="F116" s="3" t="str">
        <f>IFERROR(VLOOKUP(B116,'Estate Checklist'!B:G,6,0),"")</f>
        <v/>
      </c>
      <c r="G116" s="92"/>
      <c r="H116" s="3" t="str">
        <f t="shared" si="2"/>
        <v/>
      </c>
      <c r="I116" s="44"/>
      <c r="J116" s="3" t="str">
        <f t="shared" si="3"/>
        <v/>
      </c>
      <c r="K116" s="44"/>
      <c r="L116" s="92"/>
    </row>
    <row r="117" spans="3:12" x14ac:dyDescent="0.25">
      <c r="C117" s="93" t="str">
        <f>IFERROR(VLOOKUP(B117,'Estate Checklist'!B:C,2,0),"")</f>
        <v/>
      </c>
      <c r="D117" s="41" t="str">
        <f>IFERROR(VLOOKUP(VLOOKUP(B117,'Estate Checklist'!B:J,9,0),DropDowns!G:H,2,0),"")</f>
        <v/>
      </c>
      <c r="E117" s="30" t="str">
        <f>IFERROR(VLOOKUP(B117,'Estate Checklist'!B:E,4,0),"")</f>
        <v/>
      </c>
      <c r="F117" s="3" t="str">
        <f>IFERROR(VLOOKUP(B117,'Estate Checklist'!B:G,6,0),"")</f>
        <v/>
      </c>
      <c r="G117" s="92"/>
      <c r="H117" s="3" t="str">
        <f t="shared" si="2"/>
        <v/>
      </c>
      <c r="I117" s="44"/>
      <c r="J117" s="3" t="str">
        <f t="shared" si="3"/>
        <v/>
      </c>
      <c r="K117" s="44"/>
      <c r="L117" s="92"/>
    </row>
    <row r="118" spans="3:12" x14ac:dyDescent="0.25">
      <c r="C118" s="93" t="str">
        <f>IFERROR(VLOOKUP(B118,'Estate Checklist'!B:C,2,0),"")</f>
        <v/>
      </c>
      <c r="D118" s="41" t="str">
        <f>IFERROR(VLOOKUP(VLOOKUP(B118,'Estate Checklist'!B:J,9,0),DropDowns!G:H,2,0),"")</f>
        <v/>
      </c>
      <c r="E118" s="30" t="str">
        <f>IFERROR(VLOOKUP(B118,'Estate Checklist'!B:E,4,0),"")</f>
        <v/>
      </c>
      <c r="F118" s="3" t="str">
        <f>IFERROR(VLOOKUP(B118,'Estate Checklist'!B:G,6,0),"")</f>
        <v/>
      </c>
      <c r="G118" s="92"/>
      <c r="H118" s="3" t="str">
        <f t="shared" si="2"/>
        <v/>
      </c>
      <c r="I118" s="44"/>
      <c r="J118" s="3" t="str">
        <f t="shared" si="3"/>
        <v/>
      </c>
      <c r="K118" s="44"/>
      <c r="L118" s="92"/>
    </row>
    <row r="119" spans="3:12" x14ac:dyDescent="0.25">
      <c r="C119" s="93" t="str">
        <f>IFERROR(VLOOKUP(B119,'Estate Checklist'!B:C,2,0),"")</f>
        <v/>
      </c>
      <c r="D119" s="41" t="str">
        <f>IFERROR(VLOOKUP(VLOOKUP(B119,'Estate Checklist'!B:J,9,0),DropDowns!G:H,2,0),"")</f>
        <v/>
      </c>
      <c r="E119" s="30" t="str">
        <f>IFERROR(VLOOKUP(B119,'Estate Checklist'!B:E,4,0),"")</f>
        <v/>
      </c>
      <c r="F119" s="3" t="str">
        <f>IFERROR(VLOOKUP(B119,'Estate Checklist'!B:G,6,0),"")</f>
        <v/>
      </c>
      <c r="G119" s="92"/>
      <c r="H119" s="3" t="str">
        <f t="shared" si="2"/>
        <v/>
      </c>
      <c r="I119" s="44"/>
      <c r="J119" s="3" t="str">
        <f t="shared" si="3"/>
        <v/>
      </c>
      <c r="K119" s="44"/>
      <c r="L119" s="92"/>
    </row>
    <row r="120" spans="3:12" x14ac:dyDescent="0.25">
      <c r="C120" s="93" t="str">
        <f>IFERROR(VLOOKUP(B120,'Estate Checklist'!B:C,2,0),"")</f>
        <v/>
      </c>
      <c r="D120" s="41" t="str">
        <f>IFERROR(VLOOKUP(VLOOKUP(B120,'Estate Checklist'!B:J,9,0),DropDowns!G:H,2,0),"")</f>
        <v/>
      </c>
      <c r="E120" s="30" t="str">
        <f>IFERROR(VLOOKUP(B120,'Estate Checklist'!B:E,4,0),"")</f>
        <v/>
      </c>
      <c r="F120" s="3" t="str">
        <f>IFERROR(VLOOKUP(B120,'Estate Checklist'!B:G,6,0),"")</f>
        <v/>
      </c>
      <c r="G120" s="92"/>
      <c r="H120" s="3" t="str">
        <f t="shared" si="2"/>
        <v/>
      </c>
      <c r="I120" s="44"/>
      <c r="J120" s="3" t="str">
        <f t="shared" si="3"/>
        <v/>
      </c>
      <c r="K120" s="44"/>
      <c r="L120" s="92"/>
    </row>
    <row r="121" spans="3:12" x14ac:dyDescent="0.25">
      <c r="C121" s="93" t="str">
        <f>IFERROR(VLOOKUP(B121,'Estate Checklist'!B:C,2,0),"")</f>
        <v/>
      </c>
      <c r="D121" s="41" t="str">
        <f>IFERROR(VLOOKUP(VLOOKUP(B121,'Estate Checklist'!B:J,9,0),DropDowns!G:H,2,0),"")</f>
        <v/>
      </c>
      <c r="E121" s="30" t="str">
        <f>IFERROR(VLOOKUP(B121,'Estate Checklist'!B:E,4,0),"")</f>
        <v/>
      </c>
      <c r="F121" s="3" t="str">
        <f>IFERROR(VLOOKUP(B121,'Estate Checklist'!B:G,6,0),"")</f>
        <v/>
      </c>
      <c r="G121" s="92"/>
      <c r="H121" s="3" t="str">
        <f t="shared" si="2"/>
        <v/>
      </c>
      <c r="I121" s="44"/>
      <c r="J121" s="3" t="str">
        <f t="shared" si="3"/>
        <v/>
      </c>
      <c r="K121" s="44"/>
      <c r="L121" s="92"/>
    </row>
    <row r="122" spans="3:12" x14ac:dyDescent="0.25">
      <c r="C122" s="93" t="str">
        <f>IFERROR(VLOOKUP(B122,'Estate Checklist'!B:C,2,0),"")</f>
        <v/>
      </c>
      <c r="D122" s="41" t="str">
        <f>IFERROR(VLOOKUP(VLOOKUP(B122,'Estate Checklist'!B:J,9,0),DropDowns!G:H,2,0),"")</f>
        <v/>
      </c>
      <c r="E122" s="30" t="str">
        <f>IFERROR(VLOOKUP(B122,'Estate Checklist'!B:E,4,0),"")</f>
        <v/>
      </c>
      <c r="F122" s="3" t="str">
        <f>IFERROR(VLOOKUP(B122,'Estate Checklist'!B:G,6,0),"")</f>
        <v/>
      </c>
      <c r="G122" s="92"/>
      <c r="H122" s="3" t="str">
        <f t="shared" si="2"/>
        <v/>
      </c>
      <c r="I122" s="44"/>
      <c r="J122" s="3" t="str">
        <f t="shared" si="3"/>
        <v/>
      </c>
      <c r="K122" s="44"/>
      <c r="L122" s="92"/>
    </row>
    <row r="123" spans="3:12" x14ac:dyDescent="0.25">
      <c r="C123" s="93" t="str">
        <f>IFERROR(VLOOKUP(B123,'Estate Checklist'!B:C,2,0),"")</f>
        <v/>
      </c>
      <c r="D123" s="41" t="str">
        <f>IFERROR(VLOOKUP(VLOOKUP(B123,'Estate Checklist'!B:J,9,0),DropDowns!G:H,2,0),"")</f>
        <v/>
      </c>
      <c r="E123" s="30" t="str">
        <f>IFERROR(VLOOKUP(B123,'Estate Checklist'!B:E,4,0),"")</f>
        <v/>
      </c>
      <c r="F123" s="3" t="str">
        <f>IFERROR(VLOOKUP(B123,'Estate Checklist'!B:G,6,0),"")</f>
        <v/>
      </c>
      <c r="G123" s="92"/>
      <c r="H123" s="3" t="str">
        <f t="shared" si="2"/>
        <v/>
      </c>
      <c r="I123" s="44"/>
      <c r="J123" s="3" t="str">
        <f t="shared" si="3"/>
        <v/>
      </c>
      <c r="K123" s="44"/>
      <c r="L123" s="92"/>
    </row>
    <row r="124" spans="3:12" x14ac:dyDescent="0.25">
      <c r="C124" s="93" t="str">
        <f>IFERROR(VLOOKUP(B124,'Estate Checklist'!B:C,2,0),"")</f>
        <v/>
      </c>
      <c r="D124" s="41" t="str">
        <f>IFERROR(VLOOKUP(VLOOKUP(B124,'Estate Checklist'!B:J,9,0),DropDowns!G:H,2,0),"")</f>
        <v/>
      </c>
      <c r="E124" s="30" t="str">
        <f>IFERROR(VLOOKUP(B124,'Estate Checklist'!B:E,4,0),"")</f>
        <v/>
      </c>
      <c r="F124" s="3" t="str">
        <f>IFERROR(VLOOKUP(B124,'Estate Checklist'!B:G,6,0),"")</f>
        <v/>
      </c>
      <c r="G124" s="92"/>
      <c r="H124" s="3" t="str">
        <f t="shared" si="2"/>
        <v/>
      </c>
      <c r="I124" s="44"/>
      <c r="J124" s="3" t="str">
        <f t="shared" si="3"/>
        <v/>
      </c>
      <c r="K124" s="44"/>
      <c r="L124" s="92"/>
    </row>
    <row r="125" spans="3:12" x14ac:dyDescent="0.25">
      <c r="C125" s="93" t="str">
        <f>IFERROR(VLOOKUP(B125,'Estate Checklist'!B:C,2,0),"")</f>
        <v/>
      </c>
      <c r="D125" s="41" t="str">
        <f>IFERROR(VLOOKUP(VLOOKUP(B125,'Estate Checklist'!B:J,9,0),DropDowns!G:H,2,0),"")</f>
        <v/>
      </c>
      <c r="E125" s="30" t="str">
        <f>IFERROR(VLOOKUP(B125,'Estate Checklist'!B:E,4,0),"")</f>
        <v/>
      </c>
      <c r="F125" s="3" t="str">
        <f>IFERROR(VLOOKUP(B125,'Estate Checklist'!B:G,6,0),"")</f>
        <v/>
      </c>
      <c r="G125" s="92"/>
      <c r="H125" s="3" t="str">
        <f t="shared" si="2"/>
        <v/>
      </c>
      <c r="I125" s="44"/>
      <c r="J125" s="3" t="str">
        <f t="shared" si="3"/>
        <v/>
      </c>
      <c r="K125" s="44"/>
      <c r="L125" s="92"/>
    </row>
    <row r="126" spans="3:12" x14ac:dyDescent="0.25">
      <c r="C126" s="93" t="str">
        <f>IFERROR(VLOOKUP(B126,'Estate Checklist'!B:C,2,0),"")</f>
        <v/>
      </c>
      <c r="D126" s="41" t="str">
        <f>IFERROR(VLOOKUP(VLOOKUP(B126,'Estate Checklist'!B:J,9,0),DropDowns!G:H,2,0),"")</f>
        <v/>
      </c>
      <c r="E126" s="30" t="str">
        <f>IFERROR(VLOOKUP(B126,'Estate Checklist'!B:E,4,0),"")</f>
        <v/>
      </c>
      <c r="F126" s="3" t="str">
        <f>IFERROR(VLOOKUP(B126,'Estate Checklist'!B:G,6,0),"")</f>
        <v/>
      </c>
      <c r="G126" s="92"/>
      <c r="H126" s="3" t="str">
        <f t="shared" si="2"/>
        <v/>
      </c>
      <c r="I126" s="44"/>
      <c r="J126" s="3" t="str">
        <f t="shared" si="3"/>
        <v/>
      </c>
      <c r="K126" s="44"/>
      <c r="L126" s="92"/>
    </row>
    <row r="127" spans="3:12" x14ac:dyDescent="0.25">
      <c r="C127" s="93" t="str">
        <f>IFERROR(VLOOKUP(B127,'Estate Checklist'!B:C,2,0),"")</f>
        <v/>
      </c>
      <c r="D127" s="41" t="str">
        <f>IFERROR(VLOOKUP(VLOOKUP(B127,'Estate Checklist'!B:J,9,0),DropDowns!G:H,2,0),"")</f>
        <v/>
      </c>
      <c r="E127" s="30" t="str">
        <f>IFERROR(VLOOKUP(B127,'Estate Checklist'!B:E,4,0),"")</f>
        <v/>
      </c>
      <c r="F127" s="3" t="str">
        <f>IFERROR(VLOOKUP(B127,'Estate Checklist'!B:G,6,0),"")</f>
        <v/>
      </c>
      <c r="G127" s="92"/>
      <c r="H127" s="3" t="str">
        <f t="shared" si="2"/>
        <v/>
      </c>
      <c r="I127" s="44"/>
      <c r="J127" s="3" t="str">
        <f t="shared" si="3"/>
        <v/>
      </c>
      <c r="K127" s="44"/>
      <c r="L127" s="92"/>
    </row>
    <row r="128" spans="3:12" x14ac:dyDescent="0.25">
      <c r="C128" s="93" t="str">
        <f>IFERROR(VLOOKUP(B128,'Estate Checklist'!B:C,2,0),"")</f>
        <v/>
      </c>
      <c r="D128" s="41" t="str">
        <f>IFERROR(VLOOKUP(VLOOKUP(B128,'Estate Checklist'!B:J,9,0),DropDowns!G:H,2,0),"")</f>
        <v/>
      </c>
      <c r="E128" s="30" t="str">
        <f>IFERROR(VLOOKUP(B128,'Estate Checklist'!B:E,4,0),"")</f>
        <v/>
      </c>
      <c r="F128" s="3" t="str">
        <f>IFERROR(VLOOKUP(B128,'Estate Checklist'!B:G,6,0),"")</f>
        <v/>
      </c>
      <c r="G128" s="92"/>
      <c r="H128" s="3" t="str">
        <f t="shared" si="2"/>
        <v/>
      </c>
      <c r="I128" s="44"/>
      <c r="J128" s="3" t="str">
        <f t="shared" si="3"/>
        <v/>
      </c>
      <c r="K128" s="44"/>
      <c r="L128" s="92"/>
    </row>
    <row r="129" spans="3:12" x14ac:dyDescent="0.25">
      <c r="C129" s="93" t="str">
        <f>IFERROR(VLOOKUP(B129,'Estate Checklist'!B:C,2,0),"")</f>
        <v/>
      </c>
      <c r="D129" s="41" t="str">
        <f>IFERROR(VLOOKUP(VLOOKUP(B129,'Estate Checklist'!B:J,9,0),DropDowns!G:H,2,0),"")</f>
        <v/>
      </c>
      <c r="E129" s="30" t="str">
        <f>IFERROR(VLOOKUP(B129,'Estate Checklist'!B:E,4,0),"")</f>
        <v/>
      </c>
      <c r="F129" s="3" t="str">
        <f>IFERROR(VLOOKUP(B129,'Estate Checklist'!B:G,6,0),"")</f>
        <v/>
      </c>
      <c r="G129" s="92"/>
      <c r="H129" s="3" t="str">
        <f t="shared" si="2"/>
        <v/>
      </c>
      <c r="I129" s="44"/>
      <c r="J129" s="3" t="str">
        <f t="shared" si="3"/>
        <v/>
      </c>
      <c r="K129" s="44"/>
      <c r="L129" s="92"/>
    </row>
    <row r="130" spans="3:12" x14ac:dyDescent="0.25">
      <c r="C130" s="93" t="str">
        <f>IFERROR(VLOOKUP(B130,'Estate Checklist'!B:C,2,0),"")</f>
        <v/>
      </c>
      <c r="D130" s="41" t="str">
        <f>IFERROR(VLOOKUP(VLOOKUP(B130,'Estate Checklist'!B:J,9,0),DropDowns!G:H,2,0),"")</f>
        <v/>
      </c>
      <c r="E130" s="30" t="str">
        <f>IFERROR(VLOOKUP(B130,'Estate Checklist'!B:E,4,0),"")</f>
        <v/>
      </c>
      <c r="F130" s="3" t="str">
        <f>IFERROR(VLOOKUP(B130,'Estate Checklist'!B:G,6,0),"")</f>
        <v/>
      </c>
      <c r="G130" s="92"/>
      <c r="H130" s="3" t="str">
        <f t="shared" si="2"/>
        <v/>
      </c>
      <c r="I130" s="44"/>
      <c r="J130" s="3" t="str">
        <f t="shared" si="3"/>
        <v/>
      </c>
      <c r="K130" s="44"/>
      <c r="L130" s="92"/>
    </row>
    <row r="131" spans="3:12" x14ac:dyDescent="0.25">
      <c r="C131" s="93" t="str">
        <f>IFERROR(VLOOKUP(B131,'Estate Checklist'!B:C,2,0),"")</f>
        <v/>
      </c>
      <c r="D131" s="41" t="str">
        <f>IFERROR(VLOOKUP(VLOOKUP(B131,'Estate Checklist'!B:J,9,0),DropDowns!G:H,2,0),"")</f>
        <v/>
      </c>
      <c r="E131" s="30" t="str">
        <f>IFERROR(VLOOKUP(B131,'Estate Checklist'!B:E,4,0),"")</f>
        <v/>
      </c>
      <c r="F131" s="3" t="str">
        <f>IFERROR(VLOOKUP(B131,'Estate Checklist'!B:G,6,0),"")</f>
        <v/>
      </c>
      <c r="G131" s="92"/>
      <c r="H131" s="3" t="str">
        <f t="shared" si="2"/>
        <v/>
      </c>
      <c r="I131" s="44"/>
      <c r="J131" s="3" t="str">
        <f t="shared" si="3"/>
        <v/>
      </c>
      <c r="K131" s="44"/>
      <c r="L131" s="92"/>
    </row>
    <row r="132" spans="3:12" x14ac:dyDescent="0.25">
      <c r="C132" s="93" t="str">
        <f>IFERROR(VLOOKUP(B132,'Estate Checklist'!B:C,2,0),"")</f>
        <v/>
      </c>
      <c r="D132" s="41" t="str">
        <f>IFERROR(VLOOKUP(VLOOKUP(B132,'Estate Checklist'!B:J,9,0),DropDowns!G:H,2,0),"")</f>
        <v/>
      </c>
      <c r="E132" s="30" t="str">
        <f>IFERROR(VLOOKUP(B132,'Estate Checklist'!B:E,4,0),"")</f>
        <v/>
      </c>
      <c r="F132" s="3" t="str">
        <f>IFERROR(VLOOKUP(B132,'Estate Checklist'!B:G,6,0),"")</f>
        <v/>
      </c>
      <c r="G132" s="92"/>
      <c r="H132" s="3" t="str">
        <f t="shared" si="2"/>
        <v/>
      </c>
      <c r="I132" s="44"/>
      <c r="J132" s="3" t="str">
        <f t="shared" si="3"/>
        <v/>
      </c>
      <c r="K132" s="44"/>
      <c r="L132" s="92"/>
    </row>
    <row r="133" spans="3:12" x14ac:dyDescent="0.25">
      <c r="C133" s="93" t="str">
        <f>IFERROR(VLOOKUP(B133,'Estate Checklist'!B:C,2,0),"")</f>
        <v/>
      </c>
      <c r="D133" s="41" t="str">
        <f>IFERROR(VLOOKUP(VLOOKUP(B133,'Estate Checklist'!B:J,9,0),DropDowns!G:H,2,0),"")</f>
        <v/>
      </c>
      <c r="E133" s="30" t="str">
        <f>IFERROR(VLOOKUP(B133,'Estate Checklist'!B:E,4,0),"")</f>
        <v/>
      </c>
      <c r="F133" s="3" t="str">
        <f>IFERROR(VLOOKUP(B133,'Estate Checklist'!B:G,6,0),"")</f>
        <v/>
      </c>
      <c r="G133" s="92"/>
      <c r="H133" s="3" t="str">
        <f t="shared" si="2"/>
        <v/>
      </c>
      <c r="I133" s="44"/>
      <c r="J133" s="3" t="str">
        <f t="shared" si="3"/>
        <v/>
      </c>
      <c r="K133" s="44"/>
      <c r="L133" s="92"/>
    </row>
    <row r="134" spans="3:12" x14ac:dyDescent="0.25">
      <c r="C134" s="93" t="str">
        <f>IFERROR(VLOOKUP(B134,'Estate Checklist'!B:C,2,0),"")</f>
        <v/>
      </c>
      <c r="D134" s="41" t="str">
        <f>IFERROR(VLOOKUP(VLOOKUP(B134,'Estate Checklist'!B:J,9,0),DropDowns!G:H,2,0),"")</f>
        <v/>
      </c>
      <c r="E134" s="30" t="str">
        <f>IFERROR(VLOOKUP(B134,'Estate Checklist'!B:E,4,0),"")</f>
        <v/>
      </c>
      <c r="F134" s="3" t="str">
        <f>IFERROR(VLOOKUP(B134,'Estate Checklist'!B:G,6,0),"")</f>
        <v/>
      </c>
      <c r="G134" s="92"/>
      <c r="H134" s="3" t="str">
        <f t="shared" ref="H134:H197" si="4">IF(B134&lt;&gt;"","Internal:","")</f>
        <v/>
      </c>
      <c r="I134" s="44"/>
      <c r="J134" s="3" t="str">
        <f t="shared" ref="J134:J197" si="5">IF(B134&lt;&gt;"","External:","")</f>
        <v/>
      </c>
      <c r="K134" s="44"/>
      <c r="L134" s="92"/>
    </row>
    <row r="135" spans="3:12" x14ac:dyDescent="0.25">
      <c r="C135" s="93" t="str">
        <f>IFERROR(VLOOKUP(B135,'Estate Checklist'!B:C,2,0),"")</f>
        <v/>
      </c>
      <c r="D135" s="41" t="str">
        <f>IFERROR(VLOOKUP(VLOOKUP(B135,'Estate Checklist'!B:J,9,0),DropDowns!G:H,2,0),"")</f>
        <v/>
      </c>
      <c r="E135" s="30" t="str">
        <f>IFERROR(VLOOKUP(B135,'Estate Checklist'!B:E,4,0),"")</f>
        <v/>
      </c>
      <c r="F135" s="3" t="str">
        <f>IFERROR(VLOOKUP(B135,'Estate Checklist'!B:G,6,0),"")</f>
        <v/>
      </c>
      <c r="G135" s="92"/>
      <c r="H135" s="3" t="str">
        <f t="shared" si="4"/>
        <v/>
      </c>
      <c r="I135" s="44"/>
      <c r="J135" s="3" t="str">
        <f t="shared" si="5"/>
        <v/>
      </c>
      <c r="K135" s="44"/>
      <c r="L135" s="92"/>
    </row>
    <row r="136" spans="3:12" x14ac:dyDescent="0.25">
      <c r="C136" s="93" t="str">
        <f>IFERROR(VLOOKUP(B136,'Estate Checklist'!B:C,2,0),"")</f>
        <v/>
      </c>
      <c r="D136" s="41" t="str">
        <f>IFERROR(VLOOKUP(VLOOKUP(B136,'Estate Checklist'!B:J,9,0),DropDowns!G:H,2,0),"")</f>
        <v/>
      </c>
      <c r="E136" s="30" t="str">
        <f>IFERROR(VLOOKUP(B136,'Estate Checklist'!B:E,4,0),"")</f>
        <v/>
      </c>
      <c r="F136" s="3" t="str">
        <f>IFERROR(VLOOKUP(B136,'Estate Checklist'!B:G,6,0),"")</f>
        <v/>
      </c>
      <c r="G136" s="92"/>
      <c r="H136" s="3" t="str">
        <f t="shared" si="4"/>
        <v/>
      </c>
      <c r="I136" s="44"/>
      <c r="J136" s="3" t="str">
        <f t="shared" si="5"/>
        <v/>
      </c>
      <c r="K136" s="44"/>
      <c r="L136" s="92"/>
    </row>
    <row r="137" spans="3:12" x14ac:dyDescent="0.25">
      <c r="C137" s="93" t="str">
        <f>IFERROR(VLOOKUP(B137,'Estate Checklist'!B:C,2,0),"")</f>
        <v/>
      </c>
      <c r="D137" s="41" t="str">
        <f>IFERROR(VLOOKUP(VLOOKUP(B137,'Estate Checklist'!B:J,9,0),DropDowns!G:H,2,0),"")</f>
        <v/>
      </c>
      <c r="E137" s="30" t="str">
        <f>IFERROR(VLOOKUP(B137,'Estate Checklist'!B:E,4,0),"")</f>
        <v/>
      </c>
      <c r="F137" s="3" t="str">
        <f>IFERROR(VLOOKUP(B137,'Estate Checklist'!B:G,6,0),"")</f>
        <v/>
      </c>
      <c r="G137" s="92"/>
      <c r="H137" s="3" t="str">
        <f t="shared" si="4"/>
        <v/>
      </c>
      <c r="I137" s="44"/>
      <c r="J137" s="3" t="str">
        <f t="shared" si="5"/>
        <v/>
      </c>
      <c r="K137" s="44"/>
      <c r="L137" s="92"/>
    </row>
    <row r="138" spans="3:12" x14ac:dyDescent="0.25">
      <c r="C138" s="93" t="str">
        <f>IFERROR(VLOOKUP(B138,'Estate Checklist'!B:C,2,0),"")</f>
        <v/>
      </c>
      <c r="D138" s="41" t="str">
        <f>IFERROR(VLOOKUP(VLOOKUP(B138,'Estate Checklist'!B:J,9,0),DropDowns!G:H,2,0),"")</f>
        <v/>
      </c>
      <c r="E138" s="30" t="str">
        <f>IFERROR(VLOOKUP(B138,'Estate Checklist'!B:E,4,0),"")</f>
        <v/>
      </c>
      <c r="F138" s="3" t="str">
        <f>IFERROR(VLOOKUP(B138,'Estate Checklist'!B:G,6,0),"")</f>
        <v/>
      </c>
      <c r="G138" s="92"/>
      <c r="H138" s="3" t="str">
        <f t="shared" si="4"/>
        <v/>
      </c>
      <c r="I138" s="44"/>
      <c r="J138" s="3" t="str">
        <f t="shared" si="5"/>
        <v/>
      </c>
      <c r="K138" s="44"/>
      <c r="L138" s="92"/>
    </row>
    <row r="139" spans="3:12" x14ac:dyDescent="0.25">
      <c r="C139" s="93" t="str">
        <f>IFERROR(VLOOKUP(B139,'Estate Checklist'!B:C,2,0),"")</f>
        <v/>
      </c>
      <c r="D139" s="41" t="str">
        <f>IFERROR(VLOOKUP(VLOOKUP(B139,'Estate Checklist'!B:J,9,0),DropDowns!G:H,2,0),"")</f>
        <v/>
      </c>
      <c r="E139" s="30" t="str">
        <f>IFERROR(VLOOKUP(B139,'Estate Checklist'!B:E,4,0),"")</f>
        <v/>
      </c>
      <c r="F139" s="3" t="str">
        <f>IFERROR(VLOOKUP(B139,'Estate Checklist'!B:G,6,0),"")</f>
        <v/>
      </c>
      <c r="G139" s="92"/>
      <c r="H139" s="3" t="str">
        <f t="shared" si="4"/>
        <v/>
      </c>
      <c r="I139" s="44"/>
      <c r="J139" s="3" t="str">
        <f t="shared" si="5"/>
        <v/>
      </c>
      <c r="K139" s="44"/>
      <c r="L139" s="92"/>
    </row>
    <row r="140" spans="3:12" x14ac:dyDescent="0.25">
      <c r="C140" s="93" t="str">
        <f>IFERROR(VLOOKUP(B140,'Estate Checklist'!B:C,2,0),"")</f>
        <v/>
      </c>
      <c r="D140" s="41" t="str">
        <f>IFERROR(VLOOKUP(VLOOKUP(B140,'Estate Checklist'!B:J,9,0),DropDowns!G:H,2,0),"")</f>
        <v/>
      </c>
      <c r="E140" s="30" t="str">
        <f>IFERROR(VLOOKUP(B140,'Estate Checklist'!B:E,4,0),"")</f>
        <v/>
      </c>
      <c r="F140" s="3" t="str">
        <f>IFERROR(VLOOKUP(B140,'Estate Checklist'!B:G,6,0),"")</f>
        <v/>
      </c>
      <c r="G140" s="92"/>
      <c r="H140" s="3" t="str">
        <f t="shared" si="4"/>
        <v/>
      </c>
      <c r="I140" s="44"/>
      <c r="J140" s="3" t="str">
        <f t="shared" si="5"/>
        <v/>
      </c>
      <c r="K140" s="44"/>
      <c r="L140" s="92"/>
    </row>
    <row r="141" spans="3:12" x14ac:dyDescent="0.25">
      <c r="C141" s="93" t="str">
        <f>IFERROR(VLOOKUP(B141,'Estate Checklist'!B:C,2,0),"")</f>
        <v/>
      </c>
      <c r="D141" s="41" t="str">
        <f>IFERROR(VLOOKUP(VLOOKUP(B141,'Estate Checklist'!B:J,9,0),DropDowns!G:H,2,0),"")</f>
        <v/>
      </c>
      <c r="E141" s="30" t="str">
        <f>IFERROR(VLOOKUP(B141,'Estate Checklist'!B:E,4,0),"")</f>
        <v/>
      </c>
      <c r="F141" s="3" t="str">
        <f>IFERROR(VLOOKUP(B141,'Estate Checklist'!B:G,6,0),"")</f>
        <v/>
      </c>
      <c r="G141" s="92"/>
      <c r="H141" s="3" t="str">
        <f t="shared" si="4"/>
        <v/>
      </c>
      <c r="I141" s="44"/>
      <c r="J141" s="3" t="str">
        <f t="shared" si="5"/>
        <v/>
      </c>
      <c r="K141" s="44"/>
      <c r="L141" s="92"/>
    </row>
    <row r="142" spans="3:12" x14ac:dyDescent="0.25">
      <c r="C142" s="93" t="str">
        <f>IFERROR(VLOOKUP(B142,'Estate Checklist'!B:C,2,0),"")</f>
        <v/>
      </c>
      <c r="D142" s="41" t="str">
        <f>IFERROR(VLOOKUP(VLOOKUP(B142,'Estate Checklist'!B:J,9,0),DropDowns!G:H,2,0),"")</f>
        <v/>
      </c>
      <c r="E142" s="30" t="str">
        <f>IFERROR(VLOOKUP(B142,'Estate Checklist'!B:E,4,0),"")</f>
        <v/>
      </c>
      <c r="F142" s="3" t="str">
        <f>IFERROR(VLOOKUP(B142,'Estate Checklist'!B:G,6,0),"")</f>
        <v/>
      </c>
      <c r="G142" s="92"/>
      <c r="H142" s="3" t="str">
        <f t="shared" si="4"/>
        <v/>
      </c>
      <c r="I142" s="44"/>
      <c r="J142" s="3" t="str">
        <f t="shared" si="5"/>
        <v/>
      </c>
      <c r="K142" s="44"/>
      <c r="L142" s="92"/>
    </row>
    <row r="143" spans="3:12" x14ac:dyDescent="0.25">
      <c r="C143" s="93" t="str">
        <f>IFERROR(VLOOKUP(B143,'Estate Checklist'!B:C,2,0),"")</f>
        <v/>
      </c>
      <c r="D143" s="41" t="str">
        <f>IFERROR(VLOOKUP(VLOOKUP(B143,'Estate Checklist'!B:J,9,0),DropDowns!G:H,2,0),"")</f>
        <v/>
      </c>
      <c r="E143" s="30" t="str">
        <f>IFERROR(VLOOKUP(B143,'Estate Checklist'!B:E,4,0),"")</f>
        <v/>
      </c>
      <c r="F143" s="3" t="str">
        <f>IFERROR(VLOOKUP(B143,'Estate Checklist'!B:G,6,0),"")</f>
        <v/>
      </c>
      <c r="G143" s="92"/>
      <c r="H143" s="3" t="str">
        <f t="shared" si="4"/>
        <v/>
      </c>
      <c r="I143" s="44"/>
      <c r="J143" s="3" t="str">
        <f t="shared" si="5"/>
        <v/>
      </c>
      <c r="K143" s="44"/>
      <c r="L143" s="92"/>
    </row>
    <row r="144" spans="3:12" x14ac:dyDescent="0.25">
      <c r="C144" s="93" t="str">
        <f>IFERROR(VLOOKUP(B144,'Estate Checklist'!B:C,2,0),"")</f>
        <v/>
      </c>
      <c r="D144" s="41" t="str">
        <f>IFERROR(VLOOKUP(VLOOKUP(B144,'Estate Checklist'!B:J,9,0),DropDowns!G:H,2,0),"")</f>
        <v/>
      </c>
      <c r="E144" s="30" t="str">
        <f>IFERROR(VLOOKUP(B144,'Estate Checklist'!B:E,4,0),"")</f>
        <v/>
      </c>
      <c r="F144" s="3" t="str">
        <f>IFERROR(VLOOKUP(B144,'Estate Checklist'!B:G,6,0),"")</f>
        <v/>
      </c>
      <c r="G144" s="92"/>
      <c r="H144" s="3" t="str">
        <f t="shared" si="4"/>
        <v/>
      </c>
      <c r="I144" s="44"/>
      <c r="J144" s="3" t="str">
        <f t="shared" si="5"/>
        <v/>
      </c>
      <c r="K144" s="44"/>
      <c r="L144" s="92"/>
    </row>
    <row r="145" spans="3:12" x14ac:dyDescent="0.25">
      <c r="C145" s="93" t="str">
        <f>IFERROR(VLOOKUP(B145,'Estate Checklist'!B:C,2,0),"")</f>
        <v/>
      </c>
      <c r="D145" s="41" t="str">
        <f>IFERROR(VLOOKUP(VLOOKUP(B145,'Estate Checklist'!B:J,9,0),DropDowns!G:H,2,0),"")</f>
        <v/>
      </c>
      <c r="E145" s="30" t="str">
        <f>IFERROR(VLOOKUP(B145,'Estate Checklist'!B:E,4,0),"")</f>
        <v/>
      </c>
      <c r="F145" s="3" t="str">
        <f>IFERROR(VLOOKUP(B145,'Estate Checklist'!B:G,6,0),"")</f>
        <v/>
      </c>
      <c r="G145" s="92"/>
      <c r="H145" s="3" t="str">
        <f t="shared" si="4"/>
        <v/>
      </c>
      <c r="I145" s="44"/>
      <c r="J145" s="3" t="str">
        <f t="shared" si="5"/>
        <v/>
      </c>
      <c r="K145" s="44"/>
      <c r="L145" s="92"/>
    </row>
    <row r="146" spans="3:12" x14ac:dyDescent="0.25">
      <c r="C146" s="93" t="str">
        <f>IFERROR(VLOOKUP(B146,'Estate Checklist'!B:C,2,0),"")</f>
        <v/>
      </c>
      <c r="D146" s="41" t="str">
        <f>IFERROR(VLOOKUP(VLOOKUP(B146,'Estate Checklist'!B:J,9,0),DropDowns!G:H,2,0),"")</f>
        <v/>
      </c>
      <c r="E146" s="30" t="str">
        <f>IFERROR(VLOOKUP(B146,'Estate Checklist'!B:E,4,0),"")</f>
        <v/>
      </c>
      <c r="F146" s="3" t="str">
        <f>IFERROR(VLOOKUP(B146,'Estate Checklist'!B:G,6,0),"")</f>
        <v/>
      </c>
      <c r="G146" s="92"/>
      <c r="H146" s="3" t="str">
        <f t="shared" si="4"/>
        <v/>
      </c>
      <c r="I146" s="44"/>
      <c r="J146" s="3" t="str">
        <f t="shared" si="5"/>
        <v/>
      </c>
      <c r="K146" s="44"/>
      <c r="L146" s="92"/>
    </row>
    <row r="147" spans="3:12" x14ac:dyDescent="0.25">
      <c r="C147" s="93" t="str">
        <f>IFERROR(VLOOKUP(B147,'Estate Checklist'!B:C,2,0),"")</f>
        <v/>
      </c>
      <c r="D147" s="41" t="str">
        <f>IFERROR(VLOOKUP(VLOOKUP(B147,'Estate Checklist'!B:J,9,0),DropDowns!G:H,2,0),"")</f>
        <v/>
      </c>
      <c r="E147" s="30" t="str">
        <f>IFERROR(VLOOKUP(B147,'Estate Checklist'!B:E,4,0),"")</f>
        <v/>
      </c>
      <c r="F147" s="3" t="str">
        <f>IFERROR(VLOOKUP(B147,'Estate Checklist'!B:G,6,0),"")</f>
        <v/>
      </c>
      <c r="G147" s="92"/>
      <c r="H147" s="3" t="str">
        <f t="shared" si="4"/>
        <v/>
      </c>
      <c r="I147" s="44"/>
      <c r="J147" s="3" t="str">
        <f t="shared" si="5"/>
        <v/>
      </c>
      <c r="K147" s="44"/>
      <c r="L147" s="92"/>
    </row>
    <row r="148" spans="3:12" x14ac:dyDescent="0.25">
      <c r="C148" s="93" t="str">
        <f>IFERROR(VLOOKUP(B148,'Estate Checklist'!B:C,2,0),"")</f>
        <v/>
      </c>
      <c r="D148" s="41" t="str">
        <f>IFERROR(VLOOKUP(VLOOKUP(B148,'Estate Checklist'!B:J,9,0),DropDowns!G:H,2,0),"")</f>
        <v/>
      </c>
      <c r="E148" s="30" t="str">
        <f>IFERROR(VLOOKUP(B148,'Estate Checklist'!B:E,4,0),"")</f>
        <v/>
      </c>
      <c r="F148" s="3" t="str">
        <f>IFERROR(VLOOKUP(B148,'Estate Checklist'!B:G,6,0),"")</f>
        <v/>
      </c>
      <c r="G148" s="92"/>
      <c r="H148" s="3" t="str">
        <f t="shared" si="4"/>
        <v/>
      </c>
      <c r="I148" s="44"/>
      <c r="J148" s="3" t="str">
        <f t="shared" si="5"/>
        <v/>
      </c>
      <c r="K148" s="44"/>
      <c r="L148" s="92"/>
    </row>
    <row r="149" spans="3:12" x14ac:dyDescent="0.25">
      <c r="C149" s="93" t="str">
        <f>IFERROR(VLOOKUP(B149,'Estate Checklist'!B:C,2,0),"")</f>
        <v/>
      </c>
      <c r="D149" s="41" t="str">
        <f>IFERROR(VLOOKUP(VLOOKUP(B149,'Estate Checklist'!B:J,9,0),DropDowns!G:H,2,0),"")</f>
        <v/>
      </c>
      <c r="E149" s="30" t="str">
        <f>IFERROR(VLOOKUP(B149,'Estate Checklist'!B:E,4,0),"")</f>
        <v/>
      </c>
      <c r="F149" s="3" t="str">
        <f>IFERROR(VLOOKUP(B149,'Estate Checklist'!B:G,6,0),"")</f>
        <v/>
      </c>
      <c r="G149" s="92"/>
      <c r="H149" s="3" t="str">
        <f t="shared" si="4"/>
        <v/>
      </c>
      <c r="I149" s="44"/>
      <c r="J149" s="3" t="str">
        <f t="shared" si="5"/>
        <v/>
      </c>
      <c r="K149" s="44"/>
      <c r="L149" s="92"/>
    </row>
    <row r="150" spans="3:12" x14ac:dyDescent="0.25">
      <c r="C150" s="93" t="str">
        <f>IFERROR(VLOOKUP(B150,'Estate Checklist'!B:C,2,0),"")</f>
        <v/>
      </c>
      <c r="D150" s="41" t="str">
        <f>IFERROR(VLOOKUP(VLOOKUP(B150,'Estate Checklist'!B:J,9,0),DropDowns!G:H,2,0),"")</f>
        <v/>
      </c>
      <c r="E150" s="30" t="str">
        <f>IFERROR(VLOOKUP(B150,'Estate Checklist'!B:E,4,0),"")</f>
        <v/>
      </c>
      <c r="F150" s="3" t="str">
        <f>IFERROR(VLOOKUP(B150,'Estate Checklist'!B:G,6,0),"")</f>
        <v/>
      </c>
      <c r="G150" s="92"/>
      <c r="H150" s="3" t="str">
        <f t="shared" si="4"/>
        <v/>
      </c>
      <c r="I150" s="44"/>
      <c r="J150" s="3" t="str">
        <f t="shared" si="5"/>
        <v/>
      </c>
      <c r="K150" s="44"/>
      <c r="L150" s="92"/>
    </row>
    <row r="151" spans="3:12" x14ac:dyDescent="0.25">
      <c r="C151" s="93" t="str">
        <f>IFERROR(VLOOKUP(B151,'Estate Checklist'!B:C,2,0),"")</f>
        <v/>
      </c>
      <c r="D151" s="41" t="str">
        <f>IFERROR(VLOOKUP(VLOOKUP(B151,'Estate Checklist'!B:J,9,0),DropDowns!G:H,2,0),"")</f>
        <v/>
      </c>
      <c r="E151" s="30" t="str">
        <f>IFERROR(VLOOKUP(B151,'Estate Checklist'!B:E,4,0),"")</f>
        <v/>
      </c>
      <c r="F151" s="3" t="str">
        <f>IFERROR(VLOOKUP(B151,'Estate Checklist'!B:G,6,0),"")</f>
        <v/>
      </c>
      <c r="G151" s="92"/>
      <c r="H151" s="3" t="str">
        <f t="shared" si="4"/>
        <v/>
      </c>
      <c r="I151" s="44"/>
      <c r="J151" s="3" t="str">
        <f t="shared" si="5"/>
        <v/>
      </c>
      <c r="K151" s="44"/>
      <c r="L151" s="92"/>
    </row>
    <row r="152" spans="3:12" x14ac:dyDescent="0.25">
      <c r="C152" s="93" t="str">
        <f>IFERROR(VLOOKUP(B152,'Estate Checklist'!B:C,2,0),"")</f>
        <v/>
      </c>
      <c r="D152" s="41" t="str">
        <f>IFERROR(VLOOKUP(VLOOKUP(B152,'Estate Checklist'!B:J,9,0),DropDowns!G:H,2,0),"")</f>
        <v/>
      </c>
      <c r="E152" s="30" t="str">
        <f>IFERROR(VLOOKUP(B152,'Estate Checklist'!B:E,4,0),"")</f>
        <v/>
      </c>
      <c r="F152" s="3" t="str">
        <f>IFERROR(VLOOKUP(B152,'Estate Checklist'!B:G,6,0),"")</f>
        <v/>
      </c>
      <c r="G152" s="92"/>
      <c r="H152" s="3" t="str">
        <f t="shared" si="4"/>
        <v/>
      </c>
      <c r="I152" s="44"/>
      <c r="J152" s="3" t="str">
        <f t="shared" si="5"/>
        <v/>
      </c>
      <c r="K152" s="44"/>
      <c r="L152" s="92"/>
    </row>
    <row r="153" spans="3:12" x14ac:dyDescent="0.25">
      <c r="C153" s="93" t="str">
        <f>IFERROR(VLOOKUP(B153,'Estate Checklist'!B:C,2,0),"")</f>
        <v/>
      </c>
      <c r="D153" s="41" t="str">
        <f>IFERROR(VLOOKUP(VLOOKUP(B153,'Estate Checklist'!B:J,9,0),DropDowns!G:H,2,0),"")</f>
        <v/>
      </c>
      <c r="E153" s="30" t="str">
        <f>IFERROR(VLOOKUP(B153,'Estate Checklist'!B:E,4,0),"")</f>
        <v/>
      </c>
      <c r="F153" s="3" t="str">
        <f>IFERROR(VLOOKUP(B153,'Estate Checklist'!B:G,6,0),"")</f>
        <v/>
      </c>
      <c r="G153" s="92"/>
      <c r="H153" s="3" t="str">
        <f t="shared" si="4"/>
        <v/>
      </c>
      <c r="I153" s="44"/>
      <c r="J153" s="3" t="str">
        <f t="shared" si="5"/>
        <v/>
      </c>
      <c r="K153" s="44"/>
      <c r="L153" s="92"/>
    </row>
    <row r="154" spans="3:12" x14ac:dyDescent="0.25">
      <c r="C154" s="93" t="str">
        <f>IFERROR(VLOOKUP(B154,'Estate Checklist'!B:C,2,0),"")</f>
        <v/>
      </c>
      <c r="D154" s="41" t="str">
        <f>IFERROR(VLOOKUP(VLOOKUP(B154,'Estate Checklist'!B:J,9,0),DropDowns!G:H,2,0),"")</f>
        <v/>
      </c>
      <c r="E154" s="30" t="str">
        <f>IFERROR(VLOOKUP(B154,'Estate Checklist'!B:E,4,0),"")</f>
        <v/>
      </c>
      <c r="F154" s="3" t="str">
        <f>IFERROR(VLOOKUP(B154,'Estate Checklist'!B:G,6,0),"")</f>
        <v/>
      </c>
      <c r="G154" s="92"/>
      <c r="H154" s="3" t="str">
        <f t="shared" si="4"/>
        <v/>
      </c>
      <c r="I154" s="44"/>
      <c r="J154" s="3" t="str">
        <f t="shared" si="5"/>
        <v/>
      </c>
      <c r="K154" s="44"/>
      <c r="L154" s="92"/>
    </row>
    <row r="155" spans="3:12" x14ac:dyDescent="0.25">
      <c r="C155" s="93" t="str">
        <f>IFERROR(VLOOKUP(B155,'Estate Checklist'!B:C,2,0),"")</f>
        <v/>
      </c>
      <c r="D155" s="41" t="str">
        <f>IFERROR(VLOOKUP(VLOOKUP(B155,'Estate Checklist'!B:J,9,0),DropDowns!G:H,2,0),"")</f>
        <v/>
      </c>
      <c r="E155" s="30" t="str">
        <f>IFERROR(VLOOKUP(B155,'Estate Checklist'!B:E,4,0),"")</f>
        <v/>
      </c>
      <c r="F155" s="3" t="str">
        <f>IFERROR(VLOOKUP(B155,'Estate Checklist'!B:G,6,0),"")</f>
        <v/>
      </c>
      <c r="G155" s="92"/>
      <c r="H155" s="3" t="str">
        <f t="shared" si="4"/>
        <v/>
      </c>
      <c r="I155" s="44"/>
      <c r="J155" s="3" t="str">
        <f t="shared" si="5"/>
        <v/>
      </c>
      <c r="K155" s="44"/>
      <c r="L155" s="92"/>
    </row>
    <row r="156" spans="3:12" x14ac:dyDescent="0.25">
      <c r="C156" s="93" t="str">
        <f>IFERROR(VLOOKUP(B156,'Estate Checklist'!B:C,2,0),"")</f>
        <v/>
      </c>
      <c r="D156" s="41" t="str">
        <f>IFERROR(VLOOKUP(VLOOKUP(B156,'Estate Checklist'!B:J,9,0),DropDowns!G:H,2,0),"")</f>
        <v/>
      </c>
      <c r="E156" s="30" t="str">
        <f>IFERROR(VLOOKUP(B156,'Estate Checklist'!B:E,4,0),"")</f>
        <v/>
      </c>
      <c r="F156" s="3" t="str">
        <f>IFERROR(VLOOKUP(B156,'Estate Checklist'!B:G,6,0),"")</f>
        <v/>
      </c>
      <c r="G156" s="92"/>
      <c r="H156" s="3" t="str">
        <f t="shared" si="4"/>
        <v/>
      </c>
      <c r="I156" s="44"/>
      <c r="J156" s="3" t="str">
        <f t="shared" si="5"/>
        <v/>
      </c>
      <c r="K156" s="44"/>
      <c r="L156" s="92"/>
    </row>
    <row r="157" spans="3:12" x14ac:dyDescent="0.25">
      <c r="C157" s="93" t="str">
        <f>IFERROR(VLOOKUP(B157,'Estate Checklist'!B:C,2,0),"")</f>
        <v/>
      </c>
      <c r="D157" s="41" t="str">
        <f>IFERROR(VLOOKUP(VLOOKUP(B157,'Estate Checklist'!B:J,9,0),DropDowns!G:H,2,0),"")</f>
        <v/>
      </c>
      <c r="E157" s="30" t="str">
        <f>IFERROR(VLOOKUP(B157,'Estate Checklist'!B:E,4,0),"")</f>
        <v/>
      </c>
      <c r="F157" s="3" t="str">
        <f>IFERROR(VLOOKUP(B157,'Estate Checklist'!B:G,6,0),"")</f>
        <v/>
      </c>
      <c r="G157" s="92"/>
      <c r="H157" s="3" t="str">
        <f t="shared" si="4"/>
        <v/>
      </c>
      <c r="I157" s="44"/>
      <c r="J157" s="3" t="str">
        <f t="shared" si="5"/>
        <v/>
      </c>
      <c r="K157" s="44"/>
      <c r="L157" s="92"/>
    </row>
    <row r="158" spans="3:12" x14ac:dyDescent="0.25">
      <c r="C158" s="93" t="str">
        <f>IFERROR(VLOOKUP(B158,'Estate Checklist'!B:C,2,0),"")</f>
        <v/>
      </c>
      <c r="D158" s="41" t="str">
        <f>IFERROR(VLOOKUP(VLOOKUP(B158,'Estate Checklist'!B:J,9,0),DropDowns!G:H,2,0),"")</f>
        <v/>
      </c>
      <c r="E158" s="30" t="str">
        <f>IFERROR(VLOOKUP(B158,'Estate Checklist'!B:E,4,0),"")</f>
        <v/>
      </c>
      <c r="F158" s="3" t="str">
        <f>IFERROR(VLOOKUP(B158,'Estate Checklist'!B:G,6,0),"")</f>
        <v/>
      </c>
      <c r="G158" s="92"/>
      <c r="H158" s="3" t="str">
        <f t="shared" si="4"/>
        <v/>
      </c>
      <c r="I158" s="44"/>
      <c r="J158" s="3" t="str">
        <f t="shared" si="5"/>
        <v/>
      </c>
      <c r="K158" s="44"/>
      <c r="L158" s="92"/>
    </row>
    <row r="159" spans="3:12" x14ac:dyDescent="0.25">
      <c r="C159" s="93" t="str">
        <f>IFERROR(VLOOKUP(B159,'Estate Checklist'!B:C,2,0),"")</f>
        <v/>
      </c>
      <c r="D159" s="41" t="str">
        <f>IFERROR(VLOOKUP(VLOOKUP(B159,'Estate Checklist'!B:J,9,0),DropDowns!G:H,2,0),"")</f>
        <v/>
      </c>
      <c r="E159" s="30" t="str">
        <f>IFERROR(VLOOKUP(B159,'Estate Checklist'!B:E,4,0),"")</f>
        <v/>
      </c>
      <c r="F159" s="3" t="str">
        <f>IFERROR(VLOOKUP(B159,'Estate Checklist'!B:G,6,0),"")</f>
        <v/>
      </c>
      <c r="G159" s="92"/>
      <c r="H159" s="3" t="str">
        <f t="shared" si="4"/>
        <v/>
      </c>
      <c r="I159" s="44"/>
      <c r="J159" s="3" t="str">
        <f t="shared" si="5"/>
        <v/>
      </c>
      <c r="K159" s="44"/>
      <c r="L159" s="92"/>
    </row>
    <row r="160" spans="3:12" x14ac:dyDescent="0.25">
      <c r="C160" s="93" t="str">
        <f>IFERROR(VLOOKUP(B160,'Estate Checklist'!B:C,2,0),"")</f>
        <v/>
      </c>
      <c r="D160" s="41" t="str">
        <f>IFERROR(VLOOKUP(VLOOKUP(B160,'Estate Checklist'!B:J,9,0),DropDowns!G:H,2,0),"")</f>
        <v/>
      </c>
      <c r="E160" s="30" t="str">
        <f>IFERROR(VLOOKUP(B160,'Estate Checklist'!B:E,4,0),"")</f>
        <v/>
      </c>
      <c r="F160" s="3" t="str">
        <f>IFERROR(VLOOKUP(B160,'Estate Checklist'!B:G,6,0),"")</f>
        <v/>
      </c>
      <c r="G160" s="92"/>
      <c r="H160" s="3" t="str">
        <f t="shared" si="4"/>
        <v/>
      </c>
      <c r="I160" s="44"/>
      <c r="J160" s="3" t="str">
        <f t="shared" si="5"/>
        <v/>
      </c>
      <c r="K160" s="44"/>
      <c r="L160" s="92"/>
    </row>
    <row r="161" spans="3:12" x14ac:dyDescent="0.25">
      <c r="C161" s="93" t="str">
        <f>IFERROR(VLOOKUP(B161,'Estate Checklist'!B:C,2,0),"")</f>
        <v/>
      </c>
      <c r="D161" s="41" t="str">
        <f>IFERROR(VLOOKUP(VLOOKUP(B161,'Estate Checklist'!B:J,9,0),DropDowns!G:H,2,0),"")</f>
        <v/>
      </c>
      <c r="E161" s="30" t="str">
        <f>IFERROR(VLOOKUP(B161,'Estate Checklist'!B:E,4,0),"")</f>
        <v/>
      </c>
      <c r="F161" s="3" t="str">
        <f>IFERROR(VLOOKUP(B161,'Estate Checklist'!B:G,6,0),"")</f>
        <v/>
      </c>
      <c r="G161" s="92"/>
      <c r="H161" s="3" t="str">
        <f t="shared" si="4"/>
        <v/>
      </c>
      <c r="I161" s="44"/>
      <c r="J161" s="3" t="str">
        <f t="shared" si="5"/>
        <v/>
      </c>
      <c r="K161" s="44"/>
      <c r="L161" s="92"/>
    </row>
    <row r="162" spans="3:12" x14ac:dyDescent="0.25">
      <c r="C162" s="93" t="str">
        <f>IFERROR(VLOOKUP(B162,'Estate Checklist'!B:C,2,0),"")</f>
        <v/>
      </c>
      <c r="D162" s="41" t="str">
        <f>IFERROR(VLOOKUP(VLOOKUP(B162,'Estate Checklist'!B:J,9,0),DropDowns!G:H,2,0),"")</f>
        <v/>
      </c>
      <c r="E162" s="30" t="str">
        <f>IFERROR(VLOOKUP(B162,'Estate Checklist'!B:E,4,0),"")</f>
        <v/>
      </c>
      <c r="F162" s="3" t="str">
        <f>IFERROR(VLOOKUP(B162,'Estate Checklist'!B:G,6,0),"")</f>
        <v/>
      </c>
      <c r="G162" s="92"/>
      <c r="H162" s="3" t="str">
        <f t="shared" si="4"/>
        <v/>
      </c>
      <c r="I162" s="44"/>
      <c r="J162" s="3" t="str">
        <f t="shared" si="5"/>
        <v/>
      </c>
      <c r="K162" s="44"/>
      <c r="L162" s="92"/>
    </row>
    <row r="163" spans="3:12" x14ac:dyDescent="0.25">
      <c r="C163" s="93" t="str">
        <f>IFERROR(VLOOKUP(B163,'Estate Checklist'!B:C,2,0),"")</f>
        <v/>
      </c>
      <c r="D163" s="41" t="str">
        <f>IFERROR(VLOOKUP(VLOOKUP(B163,'Estate Checklist'!B:J,9,0),DropDowns!G:H,2,0),"")</f>
        <v/>
      </c>
      <c r="E163" s="30" t="str">
        <f>IFERROR(VLOOKUP(B163,'Estate Checklist'!B:E,4,0),"")</f>
        <v/>
      </c>
      <c r="F163" s="3" t="str">
        <f>IFERROR(VLOOKUP(B163,'Estate Checklist'!B:G,6,0),"")</f>
        <v/>
      </c>
      <c r="G163" s="92"/>
      <c r="H163" s="3" t="str">
        <f t="shared" si="4"/>
        <v/>
      </c>
      <c r="I163" s="44"/>
      <c r="J163" s="3" t="str">
        <f t="shared" si="5"/>
        <v/>
      </c>
      <c r="K163" s="44"/>
      <c r="L163" s="92"/>
    </row>
    <row r="164" spans="3:12" x14ac:dyDescent="0.25">
      <c r="C164" s="93" t="str">
        <f>IFERROR(VLOOKUP(B164,'Estate Checklist'!B:C,2,0),"")</f>
        <v/>
      </c>
      <c r="D164" s="41" t="str">
        <f>IFERROR(VLOOKUP(VLOOKUP(B164,'Estate Checklist'!B:J,9,0),DropDowns!G:H,2,0),"")</f>
        <v/>
      </c>
      <c r="E164" s="30" t="str">
        <f>IFERROR(VLOOKUP(B164,'Estate Checklist'!B:E,4,0),"")</f>
        <v/>
      </c>
      <c r="F164" s="3" t="str">
        <f>IFERROR(VLOOKUP(B164,'Estate Checklist'!B:G,6,0),"")</f>
        <v/>
      </c>
      <c r="G164" s="92"/>
      <c r="H164" s="3" t="str">
        <f t="shared" si="4"/>
        <v/>
      </c>
      <c r="I164" s="44"/>
      <c r="J164" s="3" t="str">
        <f t="shared" si="5"/>
        <v/>
      </c>
      <c r="K164" s="44"/>
      <c r="L164" s="92"/>
    </row>
    <row r="165" spans="3:12" x14ac:dyDescent="0.25">
      <c r="C165" s="93" t="str">
        <f>IFERROR(VLOOKUP(B165,'Estate Checklist'!B:C,2,0),"")</f>
        <v/>
      </c>
      <c r="D165" s="41" t="str">
        <f>IFERROR(VLOOKUP(VLOOKUP(B165,'Estate Checklist'!B:J,9,0),DropDowns!G:H,2,0),"")</f>
        <v/>
      </c>
      <c r="E165" s="30" t="str">
        <f>IFERROR(VLOOKUP(B165,'Estate Checklist'!B:E,4,0),"")</f>
        <v/>
      </c>
      <c r="F165" s="3" t="str">
        <f>IFERROR(VLOOKUP(B165,'Estate Checklist'!B:G,6,0),"")</f>
        <v/>
      </c>
      <c r="G165" s="92"/>
      <c r="H165" s="3" t="str">
        <f t="shared" si="4"/>
        <v/>
      </c>
      <c r="I165" s="44"/>
      <c r="J165" s="3" t="str">
        <f t="shared" si="5"/>
        <v/>
      </c>
      <c r="K165" s="44"/>
      <c r="L165" s="92"/>
    </row>
    <row r="166" spans="3:12" x14ac:dyDescent="0.25">
      <c r="C166" s="93" t="str">
        <f>IFERROR(VLOOKUP(B166,'Estate Checklist'!B:C,2,0),"")</f>
        <v/>
      </c>
      <c r="D166" s="41" t="str">
        <f>IFERROR(VLOOKUP(VLOOKUP(B166,'Estate Checklist'!B:J,9,0),DropDowns!G:H,2,0),"")</f>
        <v/>
      </c>
      <c r="E166" s="30" t="str">
        <f>IFERROR(VLOOKUP(B166,'Estate Checklist'!B:E,4,0),"")</f>
        <v/>
      </c>
      <c r="F166" s="3" t="str">
        <f>IFERROR(VLOOKUP(B166,'Estate Checklist'!B:G,6,0),"")</f>
        <v/>
      </c>
      <c r="G166" s="92"/>
      <c r="H166" s="3" t="str">
        <f t="shared" si="4"/>
        <v/>
      </c>
      <c r="I166" s="44"/>
      <c r="J166" s="3" t="str">
        <f t="shared" si="5"/>
        <v/>
      </c>
      <c r="K166" s="44"/>
      <c r="L166" s="92"/>
    </row>
    <row r="167" spans="3:12" x14ac:dyDescent="0.25">
      <c r="C167" s="93" t="str">
        <f>IFERROR(VLOOKUP(B167,'Estate Checklist'!B:C,2,0),"")</f>
        <v/>
      </c>
      <c r="D167" s="41" t="str">
        <f>IFERROR(VLOOKUP(VLOOKUP(B167,'Estate Checklist'!B:J,9,0),DropDowns!G:H,2,0),"")</f>
        <v/>
      </c>
      <c r="E167" s="30" t="str">
        <f>IFERROR(VLOOKUP(B167,'Estate Checklist'!B:E,4,0),"")</f>
        <v/>
      </c>
      <c r="F167" s="3" t="str">
        <f>IFERROR(VLOOKUP(B167,'Estate Checklist'!B:G,6,0),"")</f>
        <v/>
      </c>
      <c r="G167" s="92"/>
      <c r="H167" s="3" t="str">
        <f t="shared" si="4"/>
        <v/>
      </c>
      <c r="I167" s="44"/>
      <c r="J167" s="3" t="str">
        <f t="shared" si="5"/>
        <v/>
      </c>
      <c r="K167" s="44"/>
      <c r="L167" s="92"/>
    </row>
    <row r="168" spans="3:12" x14ac:dyDescent="0.25">
      <c r="C168" s="93" t="str">
        <f>IFERROR(VLOOKUP(B168,'Estate Checklist'!B:C,2,0),"")</f>
        <v/>
      </c>
      <c r="D168" s="41" t="str">
        <f>IFERROR(VLOOKUP(VLOOKUP(B168,'Estate Checklist'!B:J,9,0),DropDowns!G:H,2,0),"")</f>
        <v/>
      </c>
      <c r="E168" s="30" t="str">
        <f>IFERROR(VLOOKUP(B168,'Estate Checklist'!B:E,4,0),"")</f>
        <v/>
      </c>
      <c r="F168" s="3" t="str">
        <f>IFERROR(VLOOKUP(B168,'Estate Checklist'!B:G,6,0),"")</f>
        <v/>
      </c>
      <c r="G168" s="92"/>
      <c r="H168" s="3" t="str">
        <f t="shared" si="4"/>
        <v/>
      </c>
      <c r="I168" s="44"/>
      <c r="J168" s="3" t="str">
        <f t="shared" si="5"/>
        <v/>
      </c>
      <c r="K168" s="44"/>
      <c r="L168" s="92"/>
    </row>
    <row r="169" spans="3:12" x14ac:dyDescent="0.25">
      <c r="C169" s="93" t="str">
        <f>IFERROR(VLOOKUP(B169,'Estate Checklist'!B:C,2,0),"")</f>
        <v/>
      </c>
      <c r="D169" s="41" t="str">
        <f>IFERROR(VLOOKUP(VLOOKUP(B169,'Estate Checklist'!B:J,9,0),DropDowns!G:H,2,0),"")</f>
        <v/>
      </c>
      <c r="E169" s="30" t="str">
        <f>IFERROR(VLOOKUP(B169,'Estate Checklist'!B:E,4,0),"")</f>
        <v/>
      </c>
      <c r="F169" s="3" t="str">
        <f>IFERROR(VLOOKUP(B169,'Estate Checklist'!B:G,6,0),"")</f>
        <v/>
      </c>
      <c r="G169" s="92"/>
      <c r="H169" s="3" t="str">
        <f t="shared" si="4"/>
        <v/>
      </c>
      <c r="I169" s="44"/>
      <c r="J169" s="3" t="str">
        <f t="shared" si="5"/>
        <v/>
      </c>
      <c r="K169" s="44"/>
      <c r="L169" s="92"/>
    </row>
    <row r="170" spans="3:12" x14ac:dyDescent="0.25">
      <c r="C170" s="93" t="str">
        <f>IFERROR(VLOOKUP(B170,'Estate Checklist'!B:C,2,0),"")</f>
        <v/>
      </c>
      <c r="D170" s="41" t="str">
        <f>IFERROR(VLOOKUP(VLOOKUP(B170,'Estate Checklist'!B:J,9,0),DropDowns!G:H,2,0),"")</f>
        <v/>
      </c>
      <c r="E170" s="30" t="str">
        <f>IFERROR(VLOOKUP(B170,'Estate Checklist'!B:E,4,0),"")</f>
        <v/>
      </c>
      <c r="F170" s="3" t="str">
        <f>IFERROR(VLOOKUP(B170,'Estate Checklist'!B:G,6,0),"")</f>
        <v/>
      </c>
      <c r="G170" s="92"/>
      <c r="H170" s="3" t="str">
        <f t="shared" si="4"/>
        <v/>
      </c>
      <c r="I170" s="44"/>
      <c r="J170" s="3" t="str">
        <f t="shared" si="5"/>
        <v/>
      </c>
      <c r="K170" s="44"/>
      <c r="L170" s="92"/>
    </row>
    <row r="171" spans="3:12" x14ac:dyDescent="0.25">
      <c r="C171" s="93" t="str">
        <f>IFERROR(VLOOKUP(B171,'Estate Checklist'!B:C,2,0),"")</f>
        <v/>
      </c>
      <c r="D171" s="41" t="str">
        <f>IFERROR(VLOOKUP(VLOOKUP(B171,'Estate Checklist'!B:J,9,0),DropDowns!G:H,2,0),"")</f>
        <v/>
      </c>
      <c r="E171" s="30" t="str">
        <f>IFERROR(VLOOKUP(B171,'Estate Checklist'!B:E,4,0),"")</f>
        <v/>
      </c>
      <c r="F171" s="3" t="str">
        <f>IFERROR(VLOOKUP(B171,'Estate Checklist'!B:G,6,0),"")</f>
        <v/>
      </c>
      <c r="G171" s="92"/>
      <c r="H171" s="3" t="str">
        <f t="shared" si="4"/>
        <v/>
      </c>
      <c r="I171" s="44"/>
      <c r="J171" s="3" t="str">
        <f t="shared" si="5"/>
        <v/>
      </c>
      <c r="K171" s="44"/>
      <c r="L171" s="92"/>
    </row>
    <row r="172" spans="3:12" x14ac:dyDescent="0.25">
      <c r="C172" s="93" t="str">
        <f>IFERROR(VLOOKUP(B172,'Estate Checklist'!B:C,2,0),"")</f>
        <v/>
      </c>
      <c r="D172" s="41" t="str">
        <f>IFERROR(VLOOKUP(VLOOKUP(B172,'Estate Checklist'!B:J,9,0),DropDowns!G:H,2,0),"")</f>
        <v/>
      </c>
      <c r="E172" s="30" t="str">
        <f>IFERROR(VLOOKUP(B172,'Estate Checklist'!B:E,4,0),"")</f>
        <v/>
      </c>
      <c r="F172" s="3" t="str">
        <f>IFERROR(VLOOKUP(B172,'Estate Checklist'!B:G,6,0),"")</f>
        <v/>
      </c>
      <c r="G172" s="92"/>
      <c r="H172" s="3" t="str">
        <f t="shared" si="4"/>
        <v/>
      </c>
      <c r="I172" s="44"/>
      <c r="J172" s="3" t="str">
        <f t="shared" si="5"/>
        <v/>
      </c>
      <c r="K172" s="44"/>
      <c r="L172" s="92"/>
    </row>
    <row r="173" spans="3:12" x14ac:dyDescent="0.25">
      <c r="C173" s="93" t="str">
        <f>IFERROR(VLOOKUP(B173,'Estate Checklist'!B:C,2,0),"")</f>
        <v/>
      </c>
      <c r="D173" s="41" t="str">
        <f>IFERROR(VLOOKUP(VLOOKUP(B173,'Estate Checklist'!B:J,9,0),DropDowns!G:H,2,0),"")</f>
        <v/>
      </c>
      <c r="E173" s="30" t="str">
        <f>IFERROR(VLOOKUP(B173,'Estate Checklist'!B:E,4,0),"")</f>
        <v/>
      </c>
      <c r="F173" s="3" t="str">
        <f>IFERROR(VLOOKUP(B173,'Estate Checklist'!B:G,6,0),"")</f>
        <v/>
      </c>
      <c r="G173" s="92"/>
      <c r="H173" s="3" t="str">
        <f t="shared" si="4"/>
        <v/>
      </c>
      <c r="I173" s="44"/>
      <c r="J173" s="3" t="str">
        <f t="shared" si="5"/>
        <v/>
      </c>
      <c r="K173" s="44"/>
      <c r="L173" s="92"/>
    </row>
    <row r="174" spans="3:12" x14ac:dyDescent="0.25">
      <c r="C174" s="93" t="str">
        <f>IFERROR(VLOOKUP(B174,'Estate Checklist'!B:C,2,0),"")</f>
        <v/>
      </c>
      <c r="D174" s="41" t="str">
        <f>IFERROR(VLOOKUP(VLOOKUP(B174,'Estate Checklist'!B:J,9,0),DropDowns!G:H,2,0),"")</f>
        <v/>
      </c>
      <c r="E174" s="30" t="str">
        <f>IFERROR(VLOOKUP(B174,'Estate Checklist'!B:E,4,0),"")</f>
        <v/>
      </c>
      <c r="F174" s="3" t="str">
        <f>IFERROR(VLOOKUP(B174,'Estate Checklist'!B:G,6,0),"")</f>
        <v/>
      </c>
      <c r="G174" s="92"/>
      <c r="H174" s="3" t="str">
        <f t="shared" si="4"/>
        <v/>
      </c>
      <c r="I174" s="44"/>
      <c r="J174" s="3" t="str">
        <f t="shared" si="5"/>
        <v/>
      </c>
      <c r="K174" s="44"/>
      <c r="L174" s="92"/>
    </row>
    <row r="175" spans="3:12" x14ac:dyDescent="0.25">
      <c r="C175" s="93" t="str">
        <f>IFERROR(VLOOKUP(B175,'Estate Checklist'!B:C,2,0),"")</f>
        <v/>
      </c>
      <c r="D175" s="41" t="str">
        <f>IFERROR(VLOOKUP(VLOOKUP(B175,'Estate Checklist'!B:J,9,0),DropDowns!G:H,2,0),"")</f>
        <v/>
      </c>
      <c r="E175" s="30" t="str">
        <f>IFERROR(VLOOKUP(B175,'Estate Checklist'!B:E,4,0),"")</f>
        <v/>
      </c>
      <c r="F175" s="3" t="str">
        <f>IFERROR(VLOOKUP(B175,'Estate Checklist'!B:G,6,0),"")</f>
        <v/>
      </c>
      <c r="G175" s="92"/>
      <c r="H175" s="3" t="str">
        <f t="shared" si="4"/>
        <v/>
      </c>
      <c r="I175" s="44"/>
      <c r="J175" s="3" t="str">
        <f t="shared" si="5"/>
        <v/>
      </c>
      <c r="K175" s="44"/>
      <c r="L175" s="92"/>
    </row>
    <row r="176" spans="3:12" x14ac:dyDescent="0.25">
      <c r="C176" s="93" t="str">
        <f>IFERROR(VLOOKUP(B176,'Estate Checklist'!B:C,2,0),"")</f>
        <v/>
      </c>
      <c r="D176" s="41" t="str">
        <f>IFERROR(VLOOKUP(VLOOKUP(B176,'Estate Checklist'!B:J,9,0),DropDowns!G:H,2,0),"")</f>
        <v/>
      </c>
      <c r="E176" s="30" t="str">
        <f>IFERROR(VLOOKUP(B176,'Estate Checklist'!B:E,4,0),"")</f>
        <v/>
      </c>
      <c r="F176" s="3" t="str">
        <f>IFERROR(VLOOKUP(B176,'Estate Checklist'!B:G,6,0),"")</f>
        <v/>
      </c>
      <c r="G176" s="92"/>
      <c r="H176" s="3" t="str">
        <f t="shared" si="4"/>
        <v/>
      </c>
      <c r="I176" s="44"/>
      <c r="J176" s="3" t="str">
        <f t="shared" si="5"/>
        <v/>
      </c>
      <c r="K176" s="44"/>
      <c r="L176" s="92"/>
    </row>
    <row r="177" spans="3:12" x14ac:dyDescent="0.25">
      <c r="C177" s="93" t="str">
        <f>IFERROR(VLOOKUP(B177,'Estate Checklist'!B:C,2,0),"")</f>
        <v/>
      </c>
      <c r="D177" s="41" t="str">
        <f>IFERROR(VLOOKUP(VLOOKUP(B177,'Estate Checklist'!B:J,9,0),DropDowns!G:H,2,0),"")</f>
        <v/>
      </c>
      <c r="E177" s="30" t="str">
        <f>IFERROR(VLOOKUP(B177,'Estate Checklist'!B:E,4,0),"")</f>
        <v/>
      </c>
      <c r="F177" s="3" t="str">
        <f>IFERROR(VLOOKUP(B177,'Estate Checklist'!B:G,6,0),"")</f>
        <v/>
      </c>
      <c r="G177" s="92"/>
      <c r="H177" s="3" t="str">
        <f t="shared" si="4"/>
        <v/>
      </c>
      <c r="I177" s="44"/>
      <c r="J177" s="3" t="str">
        <f t="shared" si="5"/>
        <v/>
      </c>
      <c r="K177" s="44"/>
      <c r="L177" s="92"/>
    </row>
    <row r="178" spans="3:12" x14ac:dyDescent="0.25">
      <c r="C178" s="93" t="str">
        <f>IFERROR(VLOOKUP(B178,'Estate Checklist'!B:C,2,0),"")</f>
        <v/>
      </c>
      <c r="D178" s="41" t="str">
        <f>IFERROR(VLOOKUP(VLOOKUP(B178,'Estate Checklist'!B:J,9,0),DropDowns!G:H,2,0),"")</f>
        <v/>
      </c>
      <c r="E178" s="30" t="str">
        <f>IFERROR(VLOOKUP(B178,'Estate Checklist'!B:E,4,0),"")</f>
        <v/>
      </c>
      <c r="F178" s="3" t="str">
        <f>IFERROR(VLOOKUP(B178,'Estate Checklist'!B:G,6,0),"")</f>
        <v/>
      </c>
      <c r="G178" s="92"/>
      <c r="H178" s="3" t="str">
        <f t="shared" si="4"/>
        <v/>
      </c>
      <c r="I178" s="44"/>
      <c r="J178" s="3" t="str">
        <f t="shared" si="5"/>
        <v/>
      </c>
      <c r="K178" s="44"/>
      <c r="L178" s="92"/>
    </row>
    <row r="179" spans="3:12" x14ac:dyDescent="0.25">
      <c r="C179" s="93" t="str">
        <f>IFERROR(VLOOKUP(B179,'Estate Checklist'!B:C,2,0),"")</f>
        <v/>
      </c>
      <c r="D179" s="41" t="str">
        <f>IFERROR(VLOOKUP(VLOOKUP(B179,'Estate Checklist'!B:J,9,0),DropDowns!G:H,2,0),"")</f>
        <v/>
      </c>
      <c r="E179" s="30" t="str">
        <f>IFERROR(VLOOKUP(B179,'Estate Checklist'!B:E,4,0),"")</f>
        <v/>
      </c>
      <c r="F179" s="3" t="str">
        <f>IFERROR(VLOOKUP(B179,'Estate Checklist'!B:G,6,0),"")</f>
        <v/>
      </c>
      <c r="G179" s="92"/>
      <c r="H179" s="3" t="str">
        <f t="shared" si="4"/>
        <v/>
      </c>
      <c r="I179" s="44"/>
      <c r="J179" s="3" t="str">
        <f t="shared" si="5"/>
        <v/>
      </c>
      <c r="K179" s="44"/>
      <c r="L179" s="92"/>
    </row>
    <row r="180" spans="3:12" x14ac:dyDescent="0.25">
      <c r="C180" s="93" t="str">
        <f>IFERROR(VLOOKUP(B180,'Estate Checklist'!B:C,2,0),"")</f>
        <v/>
      </c>
      <c r="D180" s="41" t="str">
        <f>IFERROR(VLOOKUP(VLOOKUP(B180,'Estate Checklist'!B:J,9,0),DropDowns!G:H,2,0),"")</f>
        <v/>
      </c>
      <c r="E180" s="30" t="str">
        <f>IFERROR(VLOOKUP(B180,'Estate Checklist'!B:E,4,0),"")</f>
        <v/>
      </c>
      <c r="F180" s="3" t="str">
        <f>IFERROR(VLOOKUP(B180,'Estate Checklist'!B:G,6,0),"")</f>
        <v/>
      </c>
      <c r="G180" s="92"/>
      <c r="H180" s="3" t="str">
        <f t="shared" si="4"/>
        <v/>
      </c>
      <c r="I180" s="44"/>
      <c r="J180" s="3" t="str">
        <f t="shared" si="5"/>
        <v/>
      </c>
      <c r="K180" s="44"/>
      <c r="L180" s="92"/>
    </row>
    <row r="181" spans="3:12" x14ac:dyDescent="0.25">
      <c r="C181" s="93" t="str">
        <f>IFERROR(VLOOKUP(B181,'Estate Checklist'!B:C,2,0),"")</f>
        <v/>
      </c>
      <c r="D181" s="41" t="str">
        <f>IFERROR(VLOOKUP(VLOOKUP(B181,'Estate Checklist'!B:J,9,0),DropDowns!G:H,2,0),"")</f>
        <v/>
      </c>
      <c r="E181" s="30" t="str">
        <f>IFERROR(VLOOKUP(B181,'Estate Checklist'!B:E,4,0),"")</f>
        <v/>
      </c>
      <c r="F181" s="3" t="str">
        <f>IFERROR(VLOOKUP(B181,'Estate Checklist'!B:G,6,0),"")</f>
        <v/>
      </c>
      <c r="G181" s="92"/>
      <c r="H181" s="3" t="str">
        <f t="shared" si="4"/>
        <v/>
      </c>
      <c r="I181" s="44"/>
      <c r="J181" s="3" t="str">
        <f t="shared" si="5"/>
        <v/>
      </c>
      <c r="K181" s="44"/>
      <c r="L181" s="92"/>
    </row>
    <row r="182" spans="3:12" x14ac:dyDescent="0.25">
      <c r="C182" s="93" t="str">
        <f>IFERROR(VLOOKUP(B182,'Estate Checklist'!B:C,2,0),"")</f>
        <v/>
      </c>
      <c r="D182" s="41" t="str">
        <f>IFERROR(VLOOKUP(VLOOKUP(B182,'Estate Checklist'!B:J,9,0),DropDowns!G:H,2,0),"")</f>
        <v/>
      </c>
      <c r="E182" s="30" t="str">
        <f>IFERROR(VLOOKUP(B182,'Estate Checklist'!B:E,4,0),"")</f>
        <v/>
      </c>
      <c r="F182" s="3" t="str">
        <f>IFERROR(VLOOKUP(B182,'Estate Checklist'!B:G,6,0),"")</f>
        <v/>
      </c>
      <c r="G182" s="92"/>
      <c r="H182" s="3" t="str">
        <f t="shared" si="4"/>
        <v/>
      </c>
      <c r="I182" s="44"/>
      <c r="J182" s="3" t="str">
        <f t="shared" si="5"/>
        <v/>
      </c>
      <c r="K182" s="44"/>
      <c r="L182" s="92"/>
    </row>
    <row r="183" spans="3:12" x14ac:dyDescent="0.25">
      <c r="C183" s="93" t="str">
        <f>IFERROR(VLOOKUP(B183,'Estate Checklist'!B:C,2,0),"")</f>
        <v/>
      </c>
      <c r="D183" s="41" t="str">
        <f>IFERROR(VLOOKUP(VLOOKUP(B183,'Estate Checklist'!B:J,9,0),DropDowns!G:H,2,0),"")</f>
        <v/>
      </c>
      <c r="E183" s="30" t="str">
        <f>IFERROR(VLOOKUP(B183,'Estate Checklist'!B:E,4,0),"")</f>
        <v/>
      </c>
      <c r="F183" s="3" t="str">
        <f>IFERROR(VLOOKUP(B183,'Estate Checklist'!B:G,6,0),"")</f>
        <v/>
      </c>
      <c r="G183" s="92"/>
      <c r="H183" s="3" t="str">
        <f t="shared" si="4"/>
        <v/>
      </c>
      <c r="I183" s="44"/>
      <c r="J183" s="3" t="str">
        <f t="shared" si="5"/>
        <v/>
      </c>
      <c r="K183" s="44"/>
      <c r="L183" s="92"/>
    </row>
    <row r="184" spans="3:12" x14ac:dyDescent="0.25">
      <c r="C184" s="93" t="str">
        <f>IFERROR(VLOOKUP(B184,'Estate Checklist'!B:C,2,0),"")</f>
        <v/>
      </c>
      <c r="D184" s="41" t="str">
        <f>IFERROR(VLOOKUP(VLOOKUP(B184,'Estate Checklist'!B:J,9,0),DropDowns!G:H,2,0),"")</f>
        <v/>
      </c>
      <c r="E184" s="30" t="str">
        <f>IFERROR(VLOOKUP(B184,'Estate Checklist'!B:E,4,0),"")</f>
        <v/>
      </c>
      <c r="F184" s="3" t="str">
        <f>IFERROR(VLOOKUP(B184,'Estate Checklist'!B:G,6,0),"")</f>
        <v/>
      </c>
      <c r="G184" s="92"/>
      <c r="H184" s="3" t="str">
        <f t="shared" si="4"/>
        <v/>
      </c>
      <c r="I184" s="44"/>
      <c r="J184" s="3" t="str">
        <f t="shared" si="5"/>
        <v/>
      </c>
      <c r="K184" s="44"/>
      <c r="L184" s="92"/>
    </row>
    <row r="185" spans="3:12" x14ac:dyDescent="0.25">
      <c r="C185" s="93" t="str">
        <f>IFERROR(VLOOKUP(B185,'Estate Checklist'!B:C,2,0),"")</f>
        <v/>
      </c>
      <c r="D185" s="41" t="str">
        <f>IFERROR(VLOOKUP(VLOOKUP(B185,'Estate Checklist'!B:J,9,0),DropDowns!G:H,2,0),"")</f>
        <v/>
      </c>
      <c r="E185" s="30" t="str">
        <f>IFERROR(VLOOKUP(B185,'Estate Checklist'!B:E,4,0),"")</f>
        <v/>
      </c>
      <c r="F185" s="3" t="str">
        <f>IFERROR(VLOOKUP(B185,'Estate Checklist'!B:G,6,0),"")</f>
        <v/>
      </c>
      <c r="G185" s="92"/>
      <c r="H185" s="3" t="str">
        <f t="shared" si="4"/>
        <v/>
      </c>
      <c r="I185" s="44"/>
      <c r="J185" s="3" t="str">
        <f t="shared" si="5"/>
        <v/>
      </c>
      <c r="K185" s="44"/>
      <c r="L185" s="92"/>
    </row>
    <row r="186" spans="3:12" x14ac:dyDescent="0.25">
      <c r="C186" s="93" t="str">
        <f>IFERROR(VLOOKUP(B186,'Estate Checklist'!B:C,2,0),"")</f>
        <v/>
      </c>
      <c r="D186" s="41" t="str">
        <f>IFERROR(VLOOKUP(VLOOKUP(B186,'Estate Checklist'!B:J,9,0),DropDowns!G:H,2,0),"")</f>
        <v/>
      </c>
      <c r="E186" s="30" t="str">
        <f>IFERROR(VLOOKUP(B186,'Estate Checklist'!B:E,4,0),"")</f>
        <v/>
      </c>
      <c r="F186" s="3" t="str">
        <f>IFERROR(VLOOKUP(B186,'Estate Checklist'!B:G,6,0),"")</f>
        <v/>
      </c>
      <c r="G186" s="92"/>
      <c r="H186" s="3" t="str">
        <f t="shared" si="4"/>
        <v/>
      </c>
      <c r="I186" s="44"/>
      <c r="J186" s="3" t="str">
        <f t="shared" si="5"/>
        <v/>
      </c>
      <c r="K186" s="44"/>
      <c r="L186" s="92"/>
    </row>
    <row r="187" spans="3:12" x14ac:dyDescent="0.25">
      <c r="C187" s="93" t="str">
        <f>IFERROR(VLOOKUP(B187,'Estate Checklist'!B:C,2,0),"")</f>
        <v/>
      </c>
      <c r="D187" s="41" t="str">
        <f>IFERROR(VLOOKUP(VLOOKUP(B187,'Estate Checklist'!B:J,9,0),DropDowns!G:H,2,0),"")</f>
        <v/>
      </c>
      <c r="E187" s="30" t="str">
        <f>IFERROR(VLOOKUP(B187,'Estate Checklist'!B:E,4,0),"")</f>
        <v/>
      </c>
      <c r="F187" s="3" t="str">
        <f>IFERROR(VLOOKUP(B187,'Estate Checklist'!B:G,6,0),"")</f>
        <v/>
      </c>
      <c r="G187" s="92"/>
      <c r="H187" s="3" t="str">
        <f t="shared" si="4"/>
        <v/>
      </c>
      <c r="I187" s="44"/>
      <c r="J187" s="3" t="str">
        <f t="shared" si="5"/>
        <v/>
      </c>
      <c r="K187" s="44"/>
      <c r="L187" s="92"/>
    </row>
    <row r="188" spans="3:12" x14ac:dyDescent="0.25">
      <c r="C188" s="93" t="str">
        <f>IFERROR(VLOOKUP(B188,'Estate Checklist'!B:C,2,0),"")</f>
        <v/>
      </c>
      <c r="D188" s="41" t="str">
        <f>IFERROR(VLOOKUP(VLOOKUP(B188,'Estate Checklist'!B:J,9,0),DropDowns!G:H,2,0),"")</f>
        <v/>
      </c>
      <c r="E188" s="30" t="str">
        <f>IFERROR(VLOOKUP(B188,'Estate Checklist'!B:E,4,0),"")</f>
        <v/>
      </c>
      <c r="F188" s="3" t="str">
        <f>IFERROR(VLOOKUP(B188,'Estate Checklist'!B:G,6,0),"")</f>
        <v/>
      </c>
      <c r="G188" s="92"/>
      <c r="H188" s="3" t="str">
        <f t="shared" si="4"/>
        <v/>
      </c>
      <c r="I188" s="44"/>
      <c r="J188" s="3" t="str">
        <f t="shared" si="5"/>
        <v/>
      </c>
      <c r="K188" s="44"/>
      <c r="L188" s="92"/>
    </row>
    <row r="189" spans="3:12" x14ac:dyDescent="0.25">
      <c r="C189" s="93" t="str">
        <f>IFERROR(VLOOKUP(B189,'Estate Checklist'!B:C,2,0),"")</f>
        <v/>
      </c>
      <c r="D189" s="41" t="str">
        <f>IFERROR(VLOOKUP(VLOOKUP(B189,'Estate Checklist'!B:J,9,0),DropDowns!G:H,2,0),"")</f>
        <v/>
      </c>
      <c r="E189" s="30" t="str">
        <f>IFERROR(VLOOKUP(B189,'Estate Checklist'!B:E,4,0),"")</f>
        <v/>
      </c>
      <c r="F189" s="3" t="str">
        <f>IFERROR(VLOOKUP(B189,'Estate Checklist'!B:G,6,0),"")</f>
        <v/>
      </c>
      <c r="G189" s="92"/>
      <c r="H189" s="3" t="str">
        <f t="shared" si="4"/>
        <v/>
      </c>
      <c r="I189" s="44"/>
      <c r="J189" s="3" t="str">
        <f t="shared" si="5"/>
        <v/>
      </c>
      <c r="K189" s="44"/>
      <c r="L189" s="92"/>
    </row>
    <row r="190" spans="3:12" x14ac:dyDescent="0.25">
      <c r="C190" s="93" t="str">
        <f>IFERROR(VLOOKUP(B190,'Estate Checklist'!B:C,2,0),"")</f>
        <v/>
      </c>
      <c r="D190" s="41" t="str">
        <f>IFERROR(VLOOKUP(VLOOKUP(B190,'Estate Checklist'!B:J,9,0),DropDowns!G:H,2,0),"")</f>
        <v/>
      </c>
      <c r="E190" s="30" t="str">
        <f>IFERROR(VLOOKUP(B190,'Estate Checklist'!B:E,4,0),"")</f>
        <v/>
      </c>
      <c r="F190" s="3" t="str">
        <f>IFERROR(VLOOKUP(B190,'Estate Checklist'!B:G,6,0),"")</f>
        <v/>
      </c>
      <c r="G190" s="92"/>
      <c r="H190" s="3" t="str">
        <f t="shared" si="4"/>
        <v/>
      </c>
      <c r="I190" s="44"/>
      <c r="J190" s="3" t="str">
        <f t="shared" si="5"/>
        <v/>
      </c>
      <c r="K190" s="44"/>
      <c r="L190" s="92"/>
    </row>
    <row r="191" spans="3:12" x14ac:dyDescent="0.25">
      <c r="C191" s="93" t="str">
        <f>IFERROR(VLOOKUP(B191,'Estate Checklist'!B:C,2,0),"")</f>
        <v/>
      </c>
      <c r="D191" s="41" t="str">
        <f>IFERROR(VLOOKUP(VLOOKUP(B191,'Estate Checklist'!B:J,9,0),DropDowns!G:H,2,0),"")</f>
        <v/>
      </c>
      <c r="E191" s="30" t="str">
        <f>IFERROR(VLOOKUP(B191,'Estate Checklist'!B:E,4,0),"")</f>
        <v/>
      </c>
      <c r="F191" s="3" t="str">
        <f>IFERROR(VLOOKUP(B191,'Estate Checklist'!B:G,6,0),"")</f>
        <v/>
      </c>
      <c r="G191" s="92"/>
      <c r="H191" s="3" t="str">
        <f t="shared" si="4"/>
        <v/>
      </c>
      <c r="I191" s="44"/>
      <c r="J191" s="3" t="str">
        <f t="shared" si="5"/>
        <v/>
      </c>
      <c r="K191" s="44"/>
      <c r="L191" s="92"/>
    </row>
    <row r="192" spans="3:12" x14ac:dyDescent="0.25">
      <c r="C192" s="93" t="str">
        <f>IFERROR(VLOOKUP(B192,'Estate Checklist'!B:C,2,0),"")</f>
        <v/>
      </c>
      <c r="D192" s="41" t="str">
        <f>IFERROR(VLOOKUP(VLOOKUP(B192,'Estate Checklist'!B:J,9,0),DropDowns!G:H,2,0),"")</f>
        <v/>
      </c>
      <c r="E192" s="30" t="str">
        <f>IFERROR(VLOOKUP(B192,'Estate Checklist'!B:E,4,0),"")</f>
        <v/>
      </c>
      <c r="F192" s="3" t="str">
        <f>IFERROR(VLOOKUP(B192,'Estate Checklist'!B:G,6,0),"")</f>
        <v/>
      </c>
      <c r="G192" s="92"/>
      <c r="H192" s="3" t="str">
        <f t="shared" si="4"/>
        <v/>
      </c>
      <c r="I192" s="44"/>
      <c r="J192" s="3" t="str">
        <f t="shared" si="5"/>
        <v/>
      </c>
      <c r="K192" s="44"/>
      <c r="L192" s="92"/>
    </row>
    <row r="193" spans="3:12" x14ac:dyDescent="0.25">
      <c r="C193" s="93" t="str">
        <f>IFERROR(VLOOKUP(B193,'Estate Checklist'!B:C,2,0),"")</f>
        <v/>
      </c>
      <c r="D193" s="41" t="str">
        <f>IFERROR(VLOOKUP(VLOOKUP(B193,'Estate Checklist'!B:J,9,0),DropDowns!G:H,2,0),"")</f>
        <v/>
      </c>
      <c r="E193" s="30" t="str">
        <f>IFERROR(VLOOKUP(B193,'Estate Checklist'!B:E,4,0),"")</f>
        <v/>
      </c>
      <c r="F193" s="3" t="str">
        <f>IFERROR(VLOOKUP(B193,'Estate Checklist'!B:G,6,0),"")</f>
        <v/>
      </c>
      <c r="G193" s="92"/>
      <c r="H193" s="3" t="str">
        <f t="shared" si="4"/>
        <v/>
      </c>
      <c r="I193" s="44"/>
      <c r="J193" s="3" t="str">
        <f t="shared" si="5"/>
        <v/>
      </c>
      <c r="K193" s="44"/>
      <c r="L193" s="92"/>
    </row>
    <row r="194" spans="3:12" x14ac:dyDescent="0.25">
      <c r="C194" s="93" t="str">
        <f>IFERROR(VLOOKUP(B194,'Estate Checklist'!B:C,2,0),"")</f>
        <v/>
      </c>
      <c r="D194" s="41" t="str">
        <f>IFERROR(VLOOKUP(VLOOKUP(B194,'Estate Checklist'!B:J,9,0),DropDowns!G:H,2,0),"")</f>
        <v/>
      </c>
      <c r="E194" s="30" t="str">
        <f>IFERROR(VLOOKUP(B194,'Estate Checklist'!B:E,4,0),"")</f>
        <v/>
      </c>
      <c r="F194" s="3" t="str">
        <f>IFERROR(VLOOKUP(B194,'Estate Checklist'!B:G,6,0),"")</f>
        <v/>
      </c>
      <c r="G194" s="92"/>
      <c r="H194" s="3" t="str">
        <f t="shared" si="4"/>
        <v/>
      </c>
      <c r="I194" s="44"/>
      <c r="J194" s="3" t="str">
        <f t="shared" si="5"/>
        <v/>
      </c>
      <c r="K194" s="44"/>
      <c r="L194" s="92"/>
    </row>
    <row r="195" spans="3:12" x14ac:dyDescent="0.25">
      <c r="C195" s="93" t="str">
        <f>IFERROR(VLOOKUP(B195,'Estate Checklist'!B:C,2,0),"")</f>
        <v/>
      </c>
      <c r="D195" s="41" t="str">
        <f>IFERROR(VLOOKUP(VLOOKUP(B195,'Estate Checklist'!B:J,9,0),DropDowns!G:H,2,0),"")</f>
        <v/>
      </c>
      <c r="E195" s="30" t="str">
        <f>IFERROR(VLOOKUP(B195,'Estate Checklist'!B:E,4,0),"")</f>
        <v/>
      </c>
      <c r="F195" s="3" t="str">
        <f>IFERROR(VLOOKUP(B195,'Estate Checklist'!B:G,6,0),"")</f>
        <v/>
      </c>
      <c r="G195" s="92"/>
      <c r="H195" s="3" t="str">
        <f t="shared" si="4"/>
        <v/>
      </c>
      <c r="I195" s="44"/>
      <c r="J195" s="3" t="str">
        <f t="shared" si="5"/>
        <v/>
      </c>
      <c r="K195" s="44"/>
      <c r="L195" s="92"/>
    </row>
    <row r="196" spans="3:12" x14ac:dyDescent="0.25">
      <c r="C196" s="93" t="str">
        <f>IFERROR(VLOOKUP(B196,'Estate Checklist'!B:C,2,0),"")</f>
        <v/>
      </c>
      <c r="D196" s="41" t="str">
        <f>IFERROR(VLOOKUP(VLOOKUP(B196,'Estate Checklist'!B:J,9,0),DropDowns!G:H,2,0),"")</f>
        <v/>
      </c>
      <c r="E196" s="30" t="str">
        <f>IFERROR(VLOOKUP(B196,'Estate Checklist'!B:E,4,0),"")</f>
        <v/>
      </c>
      <c r="F196" s="3" t="str">
        <f>IFERROR(VLOOKUP(B196,'Estate Checklist'!B:G,6,0),"")</f>
        <v/>
      </c>
      <c r="G196" s="92"/>
      <c r="H196" s="3" t="str">
        <f t="shared" si="4"/>
        <v/>
      </c>
      <c r="I196" s="44"/>
      <c r="J196" s="3" t="str">
        <f t="shared" si="5"/>
        <v/>
      </c>
      <c r="K196" s="44"/>
      <c r="L196" s="92"/>
    </row>
    <row r="197" spans="3:12" x14ac:dyDescent="0.25">
      <c r="C197" s="93" t="str">
        <f>IFERROR(VLOOKUP(B197,'Estate Checklist'!B:C,2,0),"")</f>
        <v/>
      </c>
      <c r="D197" s="41" t="str">
        <f>IFERROR(VLOOKUP(VLOOKUP(B197,'Estate Checklist'!B:J,9,0),DropDowns!G:H,2,0),"")</f>
        <v/>
      </c>
      <c r="E197" s="30" t="str">
        <f>IFERROR(VLOOKUP(B197,'Estate Checklist'!B:E,4,0),"")</f>
        <v/>
      </c>
      <c r="F197" s="3" t="str">
        <f>IFERROR(VLOOKUP(B197,'Estate Checklist'!B:G,6,0),"")</f>
        <v/>
      </c>
      <c r="G197" s="92"/>
      <c r="H197" s="3" t="str">
        <f t="shared" si="4"/>
        <v/>
      </c>
      <c r="I197" s="44"/>
      <c r="J197" s="3" t="str">
        <f t="shared" si="5"/>
        <v/>
      </c>
      <c r="K197" s="44"/>
      <c r="L197" s="92"/>
    </row>
    <row r="198" spans="3:12" x14ac:dyDescent="0.25">
      <c r="C198" s="93" t="str">
        <f>IFERROR(VLOOKUP(B198,'Estate Checklist'!B:C,2,0),"")</f>
        <v/>
      </c>
      <c r="D198" s="41" t="str">
        <f>IFERROR(VLOOKUP(VLOOKUP(B198,'Estate Checklist'!B:J,9,0),DropDowns!G:H,2,0),"")</f>
        <v/>
      </c>
      <c r="E198" s="30" t="str">
        <f>IFERROR(VLOOKUP(B198,'Estate Checklist'!B:E,4,0),"")</f>
        <v/>
      </c>
      <c r="F198" s="3" t="str">
        <f>IFERROR(VLOOKUP(B198,'Estate Checklist'!B:G,6,0),"")</f>
        <v/>
      </c>
      <c r="G198" s="92"/>
      <c r="H198" s="3" t="str">
        <f t="shared" ref="H198:H200" si="6">IF(B198&lt;&gt;"","Internal:","")</f>
        <v/>
      </c>
      <c r="I198" s="44"/>
      <c r="J198" s="3" t="str">
        <f t="shared" ref="J198:J200" si="7">IF(B198&lt;&gt;"","External:","")</f>
        <v/>
      </c>
      <c r="K198" s="44"/>
      <c r="L198" s="92"/>
    </row>
    <row r="199" spans="3:12" x14ac:dyDescent="0.25">
      <c r="C199" s="93" t="str">
        <f>IFERROR(VLOOKUP(B199,'Estate Checklist'!B:C,2,0),"")</f>
        <v/>
      </c>
      <c r="D199" s="41" t="str">
        <f>IFERROR(VLOOKUP(VLOOKUP(B199,'Estate Checklist'!B:J,9,0),DropDowns!G:H,2,0),"")</f>
        <v/>
      </c>
      <c r="E199" s="30" t="str">
        <f>IFERROR(VLOOKUP(B199,'Estate Checklist'!B:E,4,0),"")</f>
        <v/>
      </c>
      <c r="F199" s="3" t="str">
        <f>IFERROR(VLOOKUP(B199,'Estate Checklist'!B:G,6,0),"")</f>
        <v/>
      </c>
      <c r="G199" s="92"/>
      <c r="H199" s="3" t="str">
        <f t="shared" si="6"/>
        <v/>
      </c>
      <c r="I199" s="44"/>
      <c r="J199" s="3" t="str">
        <f t="shared" si="7"/>
        <v/>
      </c>
      <c r="K199" s="44"/>
      <c r="L199" s="92"/>
    </row>
    <row r="200" spans="3:12" x14ac:dyDescent="0.25">
      <c r="C200" s="93" t="str">
        <f>IFERROR(VLOOKUP(B200,'Estate Checklist'!B:C,2,0),"")</f>
        <v/>
      </c>
      <c r="D200" s="41" t="str">
        <f>IFERROR(VLOOKUP(VLOOKUP(B200,'Estate Checklist'!B:J,9,0),DropDowns!G:H,2,0),"")</f>
        <v/>
      </c>
      <c r="E200" s="30" t="str">
        <f>IFERROR(VLOOKUP(B200,'Estate Checklist'!B:E,4,0),"")</f>
        <v/>
      </c>
      <c r="F200" s="3" t="str">
        <f>IFERROR(VLOOKUP(B200,'Estate Checklist'!B:G,6,0),"")</f>
        <v/>
      </c>
      <c r="G200" s="92"/>
      <c r="H200" s="3" t="str">
        <f t="shared" si="6"/>
        <v/>
      </c>
      <c r="I200" s="44"/>
      <c r="J200" s="3" t="str">
        <f t="shared" si="7"/>
        <v/>
      </c>
      <c r="K200" s="44"/>
      <c r="L200" s="92"/>
    </row>
  </sheetData>
  <sheetProtection sheet="1" objects="1" scenarios="1" formatRows="0"/>
  <autoFilter ref="C4:G4" xr:uid="{00000000-0009-0000-0000-000002000000}"/>
  <mergeCells count="2">
    <mergeCell ref="H4:K4"/>
    <mergeCell ref="B2:L2"/>
  </mergeCells>
  <conditionalFormatting sqref="F5:F200">
    <cfRule type="containsText" dxfId="116" priority="11" operator="containsText" text="(select level)">
      <formula>NOT(ISERROR(SEARCH("(select level)",F5)))</formula>
    </cfRule>
    <cfRule type="containsText" dxfId="115" priority="14" operator="containsText" text="3">
      <formula>NOT(ISERROR(SEARCH("3",F5)))</formula>
    </cfRule>
    <cfRule type="containsText" dxfId="114" priority="15" operator="containsText" text="2">
      <formula>NOT(ISERROR(SEARCH("2",F5)))</formula>
    </cfRule>
    <cfRule type="containsText" dxfId="113" priority="16" operator="containsText" text="1">
      <formula>NOT(ISERROR(SEARCH("1",F5)))</formula>
    </cfRule>
  </conditionalFormatting>
  <conditionalFormatting sqref="E5:E200">
    <cfRule type="containsText" dxfId="112" priority="10" operator="containsText" text="&lt; 25%">
      <formula>NOT(ISERROR(SEARCH("&lt; 25%",E5)))</formula>
    </cfRule>
  </conditionalFormatting>
  <conditionalFormatting sqref="E5:E200">
    <cfRule type="endsWith" dxfId="111" priority="9" operator="endsWith" text="0">
      <formula>RIGHT(E5,LEN("0"))="0"</formula>
    </cfRule>
  </conditionalFormatting>
  <conditionalFormatting sqref="G5:L200">
    <cfRule type="expression" dxfId="110" priority="7">
      <formula>$B5&lt;&gt;""</formula>
    </cfRule>
  </conditionalFormatting>
  <conditionalFormatting sqref="B5:F5 B6:B101 C6:F200">
    <cfRule type="notContainsBlanks" dxfId="109" priority="6">
      <formula>LEN(TRIM(B5))&gt;0</formula>
    </cfRule>
  </conditionalFormatting>
  <conditionalFormatting sqref="E1:E1048576">
    <cfRule type="containsText" dxfId="108" priority="5" operator="containsText" text="26 - 50%">
      <formula>NOT(ISERROR(SEARCH("26 - 50%",E1)))</formula>
    </cfRule>
    <cfRule type="containsText" dxfId="107" priority="2" operator="containsText" text="51 - 75%">
      <formula>NOT(ISERROR(SEARCH("51 - 75%",E1)))</formula>
    </cfRule>
    <cfRule type="containsText" dxfId="106" priority="1" operator="containsText" text="&gt; 75%">
      <formula>NOT(ISERROR(SEARCH("&gt; 75%",E1)))</formula>
    </cfRule>
  </conditionalFormatting>
  <conditionalFormatting sqref="H1:H1048576">
    <cfRule type="notContainsBlanks" dxfId="105" priority="4">
      <formula>LEN(TRIM(H1))&gt;0</formula>
    </cfRule>
  </conditionalFormatting>
  <conditionalFormatting sqref="J1:J1048576">
    <cfRule type="notContainsBlanks" dxfId="104" priority="3">
      <formula>LEN(TRIM(J1))&gt;0</formula>
    </cfRule>
  </conditionalFormatting>
  <pageMargins left="0.25" right="0.25" top="0.75" bottom="0.75" header="0.3" footer="0.3"/>
  <pageSetup scale="39"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Z84"/>
  <sheetViews>
    <sheetView tabSelected="1" zoomScaleNormal="100" zoomScalePageLayoutView="160" workbookViewId="0">
      <selection activeCell="V20" sqref="V20"/>
    </sheetView>
  </sheetViews>
  <sheetFormatPr defaultColWidth="8.85546875" defaultRowHeight="15" x14ac:dyDescent="0.25"/>
  <cols>
    <col min="1" max="1" width="2.42578125" customWidth="1"/>
  </cols>
  <sheetData>
    <row r="1" spans="1:26" ht="15.75" thickBo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6.5" thickBot="1" x14ac:dyDescent="0.3">
      <c r="B2" s="153" t="s">
        <v>30</v>
      </c>
      <c r="C2" s="154"/>
      <c r="D2" s="154"/>
      <c r="E2" s="154"/>
      <c r="F2" s="154"/>
      <c r="G2" s="154"/>
      <c r="H2" s="154"/>
      <c r="I2" s="154"/>
      <c r="J2" s="154"/>
      <c r="K2" s="154"/>
      <c r="L2" s="154"/>
      <c r="M2" s="154"/>
      <c r="N2" s="154"/>
      <c r="O2" s="154"/>
      <c r="P2" s="154"/>
      <c r="Q2" s="155"/>
      <c r="R2" s="14"/>
      <c r="S2" s="14"/>
      <c r="T2" s="14"/>
      <c r="U2" s="14"/>
      <c r="V2" s="14"/>
      <c r="W2" s="14"/>
      <c r="X2" s="14"/>
      <c r="Y2" s="14"/>
      <c r="Z2" s="14"/>
    </row>
    <row r="3" spans="1:26" ht="6"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6.5" customHeight="1" x14ac:dyDescent="0.25">
      <c r="A4" s="14"/>
      <c r="B4" s="14"/>
      <c r="C4" s="14"/>
      <c r="D4" s="14"/>
      <c r="E4" s="14"/>
      <c r="F4" s="14"/>
      <c r="G4" s="14"/>
      <c r="H4" s="14"/>
      <c r="I4" s="14"/>
      <c r="J4" s="14"/>
      <c r="K4" s="14"/>
      <c r="L4" s="14"/>
      <c r="M4" s="14"/>
      <c r="N4" s="62"/>
      <c r="O4" s="14"/>
      <c r="P4" s="14"/>
      <c r="Q4" s="14"/>
      <c r="R4" s="14"/>
      <c r="S4" s="14"/>
      <c r="T4" s="14"/>
      <c r="U4" s="14"/>
      <c r="V4" s="14"/>
      <c r="W4" s="14"/>
      <c r="X4" s="14"/>
      <c r="Y4" s="14"/>
      <c r="Z4" s="14"/>
    </row>
    <row r="5" spans="1:26" x14ac:dyDescent="0.25">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4"/>
      <c r="B8" s="14"/>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4"/>
      <c r="B9" s="14"/>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4.45" x14ac:dyDescent="0.3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4.45"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4.45" x14ac:dyDescent="0.3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4.45" x14ac:dyDescent="0.3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4.45" x14ac:dyDescent="0.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4.45" x14ac:dyDescent="0.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4.45"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4.45" x14ac:dyDescent="0.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4.45" x14ac:dyDescent="0.3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4.45" x14ac:dyDescent="0.3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4.45" x14ac:dyDescent="0.3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4.45" x14ac:dyDescent="0.3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4.45" x14ac:dyDescent="0.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4.45" x14ac:dyDescent="0.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4.45" x14ac:dyDescent="0.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4.45" x14ac:dyDescent="0.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4.45" x14ac:dyDescent="0.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4.45" x14ac:dyDescent="0.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4.45" x14ac:dyDescent="0.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thickBot="1" x14ac:dyDescent="0.3">
      <c r="A39" s="14"/>
      <c r="B39" s="159"/>
      <c r="C39" s="160"/>
      <c r="D39" s="160"/>
      <c r="E39" s="160"/>
      <c r="F39" s="160"/>
      <c r="G39" s="160"/>
      <c r="H39" s="160"/>
      <c r="I39" s="160"/>
      <c r="J39" s="160"/>
      <c r="K39" s="160"/>
      <c r="L39" s="160"/>
      <c r="M39" s="160"/>
      <c r="N39" s="160"/>
      <c r="O39" s="160"/>
      <c r="P39" s="160"/>
      <c r="Q39" s="160"/>
      <c r="R39" s="14"/>
      <c r="S39" s="14"/>
      <c r="T39" s="14"/>
      <c r="U39" s="14"/>
      <c r="V39" s="14"/>
      <c r="W39" s="14"/>
      <c r="X39" s="14"/>
      <c r="Y39" s="14"/>
      <c r="Z39" s="14"/>
    </row>
    <row r="40" spans="1:26" ht="16.5" thickBot="1" x14ac:dyDescent="0.3">
      <c r="A40" s="14"/>
      <c r="B40" s="167" t="s">
        <v>41</v>
      </c>
      <c r="C40" s="168"/>
      <c r="D40" s="168"/>
      <c r="E40" s="168"/>
      <c r="F40" s="168"/>
      <c r="G40" s="168"/>
      <c r="H40" s="168"/>
      <c r="I40" s="168"/>
      <c r="J40" s="168"/>
      <c r="K40" s="168"/>
      <c r="L40" s="168"/>
      <c r="M40" s="168"/>
      <c r="N40" s="168"/>
      <c r="O40" s="168"/>
      <c r="P40" s="168"/>
      <c r="Q40" s="169"/>
      <c r="R40" s="14"/>
      <c r="S40" s="14"/>
      <c r="T40" s="14"/>
      <c r="U40" s="14"/>
      <c r="V40" s="14"/>
      <c r="W40" s="14"/>
      <c r="X40" s="14"/>
      <c r="Y40" s="14"/>
      <c r="Z40" s="14"/>
    </row>
    <row r="41" spans="1:26" ht="6.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R65" s="14"/>
      <c r="S65" s="14"/>
      <c r="T65" s="14"/>
      <c r="U65" s="14"/>
      <c r="V65" s="14"/>
      <c r="W65" s="14"/>
      <c r="X65" s="14"/>
      <c r="Y65" s="14"/>
      <c r="Z65" s="14"/>
    </row>
    <row r="66" spans="1:26" ht="6"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63"/>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6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62"/>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sheetData>
  <sheetProtection sheet="1" objects="1" scenarios="1"/>
  <mergeCells count="3">
    <mergeCell ref="B2:Q2"/>
    <mergeCell ref="B39:Q39"/>
    <mergeCell ref="B40:Q40"/>
  </mergeCells>
  <pageMargins left="0.7" right="0.7" top="0.75" bottom="0.75" header="0.3" footer="0.3"/>
  <pageSetup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A1:J326"/>
  <sheetViews>
    <sheetView zoomScaleNormal="100" zoomScalePageLayoutView="90" workbookViewId="0">
      <pane ySplit="3" topLeftCell="A4" activePane="bottomLeft" state="frozen"/>
      <selection pane="bottomLeft" activeCell="I1" sqref="I1:J1048576"/>
    </sheetView>
  </sheetViews>
  <sheetFormatPr defaultColWidth="8.85546875" defaultRowHeight="15" x14ac:dyDescent="0.25"/>
  <cols>
    <col min="1" max="1" width="3.42578125" customWidth="1"/>
    <col min="2" max="2" width="3.42578125" hidden="1" customWidth="1"/>
    <col min="3" max="3" width="75.42578125" style="60" customWidth="1"/>
    <col min="4" max="4" width="11.7109375" hidden="1" customWidth="1"/>
    <col min="5" max="5" width="13.140625" style="29" customWidth="1"/>
    <col min="6" max="6" width="51.42578125" style="130" customWidth="1"/>
    <col min="7" max="7" width="13.42578125" style="7" customWidth="1"/>
    <col min="8" max="8" width="4.85546875" hidden="1" customWidth="1"/>
    <col min="9" max="9" width="12.28515625" hidden="1" customWidth="1"/>
    <col min="10" max="10" width="10" hidden="1" customWidth="1"/>
  </cols>
  <sheetData>
    <row r="1" spans="1:10" ht="9.75" customHeight="1" thickBot="1" x14ac:dyDescent="0.3">
      <c r="A1" s="4"/>
      <c r="B1" s="4"/>
      <c r="C1" s="15"/>
      <c r="D1" s="4"/>
      <c r="E1" s="30"/>
      <c r="F1" s="121"/>
      <c r="G1" s="3"/>
      <c r="H1" s="4"/>
      <c r="I1" s="4"/>
    </row>
    <row r="2" spans="1:10" s="61" customFormat="1" ht="54" customHeight="1" thickBot="1" x14ac:dyDescent="0.3">
      <c r="A2" s="5"/>
      <c r="B2" s="5">
        <v>1</v>
      </c>
      <c r="C2" s="9" t="s">
        <v>13</v>
      </c>
      <c r="D2" s="10"/>
      <c r="E2" s="32" t="s">
        <v>0</v>
      </c>
      <c r="F2" s="11" t="s">
        <v>1</v>
      </c>
      <c r="G2" s="12" t="s">
        <v>255</v>
      </c>
      <c r="H2" s="5"/>
      <c r="I2" s="5" t="s">
        <v>18</v>
      </c>
      <c r="J2" s="61" t="s">
        <v>19</v>
      </c>
    </row>
    <row r="3" spans="1:10" ht="9.75" customHeight="1" thickBot="1" x14ac:dyDescent="0.3">
      <c r="A3" s="4"/>
      <c r="B3" s="5">
        <v>2</v>
      </c>
      <c r="C3" s="15"/>
      <c r="D3" s="4"/>
      <c r="E3" s="30"/>
      <c r="F3" s="121"/>
      <c r="G3" s="3"/>
      <c r="H3" s="4"/>
      <c r="I3" s="4"/>
    </row>
    <row r="4" spans="1:10" ht="15.75" thickBot="1" x14ac:dyDescent="0.3">
      <c r="A4" s="4"/>
      <c r="B4" s="5">
        <v>3</v>
      </c>
      <c r="C4" s="50" t="s">
        <v>39</v>
      </c>
      <c r="D4" s="51" t="str">
        <f>IF(COUNT(D5:D19)=0,"",ROUND(SUM(D5:D19)/COUNT(D5:D19),0))</f>
        <v/>
      </c>
      <c r="E4" s="33"/>
      <c r="F4" s="122"/>
      <c r="G4" s="8" t="str">
        <f>IFERROR(ROUND(SUM(G5:G18)/COUNT(G5:G18),0),"")</f>
        <v/>
      </c>
      <c r="H4" s="4"/>
      <c r="I4" s="4"/>
    </row>
    <row r="5" spans="1:10" ht="15" customHeight="1" x14ac:dyDescent="0.25">
      <c r="A5" s="4"/>
      <c r="B5" s="5"/>
      <c r="C5" s="85"/>
      <c r="D5" s="84" t="str">
        <f>IF(OR(E5="",E5="(select option)"),"",VLOOKUP(E5,DropDowns!C:D,2,0))</f>
        <v/>
      </c>
      <c r="E5" s="83"/>
      <c r="F5" s="123"/>
      <c r="G5" s="86"/>
      <c r="H5" s="4"/>
      <c r="I5" s="4"/>
    </row>
    <row r="6" spans="1:10" x14ac:dyDescent="0.25">
      <c r="A6" s="4"/>
      <c r="B6" s="5">
        <v>5</v>
      </c>
      <c r="C6" s="70" t="s">
        <v>178</v>
      </c>
      <c r="D6" s="52"/>
      <c r="E6" s="34"/>
      <c r="F6" s="124"/>
      <c r="G6" s="20"/>
      <c r="H6" s="4"/>
      <c r="I6" s="4"/>
    </row>
    <row r="7" spans="1:10" ht="38.25" customHeight="1" x14ac:dyDescent="0.25">
      <c r="A7" s="4"/>
      <c r="B7" s="5">
        <v>6</v>
      </c>
      <c r="C7" s="97" t="s">
        <v>182</v>
      </c>
      <c r="D7" s="54" t="str">
        <f>IF(OR(E7="",E7="(select option)"),"",IF(VLOOKUP(E7,DropDowns!B:D,3,0)=0,"",VLOOKUP(E7,DropDowns!B:D,3,0)))</f>
        <v/>
      </c>
      <c r="E7" s="96" t="s">
        <v>14</v>
      </c>
      <c r="F7" s="125"/>
      <c r="G7" s="43" t="s">
        <v>15</v>
      </c>
      <c r="H7" s="4"/>
      <c r="I7" s="4" t="str">
        <f>IF(OR(AND(D7&lt;3,E7&lt;&gt;"N/A" ),AND(G7&gt;1,G7&lt;&gt;"(select level)",E7&lt;&gt;"N/A")),"Yes","No")</f>
        <v>No</v>
      </c>
      <c r="J7" s="7">
        <v>1</v>
      </c>
    </row>
    <row r="8" spans="1:10" ht="38.25" customHeight="1" x14ac:dyDescent="0.25">
      <c r="A8" s="4"/>
      <c r="B8" s="5">
        <v>7</v>
      </c>
      <c r="C8" s="53" t="s">
        <v>183</v>
      </c>
      <c r="D8" s="54" t="str">
        <f>IF(OR(E8="",E8="(select option)"),"",IF(VLOOKUP(E8,DropDowns!B:D,3,0)=0,"",VLOOKUP(E8,DropDowns!B:D,3,0)))</f>
        <v/>
      </c>
      <c r="E8" s="96" t="s">
        <v>14</v>
      </c>
      <c r="F8" s="126"/>
      <c r="G8" s="43" t="s">
        <v>15</v>
      </c>
      <c r="H8" s="4"/>
      <c r="I8" s="4" t="str">
        <f t="shared" ref="I8:I17" si="0">IF(OR(AND(D8&lt;3,E8&lt;&gt;"N/A" ),AND(G8&gt;1,G8&lt;&gt;"(select level)",E8&lt;&gt;"N/A")),"Yes","No")</f>
        <v>No</v>
      </c>
      <c r="J8" s="7">
        <v>1</v>
      </c>
    </row>
    <row r="9" spans="1:10" ht="38.25" customHeight="1" x14ac:dyDescent="0.25">
      <c r="A9" s="4"/>
      <c r="B9" s="5">
        <v>8</v>
      </c>
      <c r="C9" s="53" t="s">
        <v>184</v>
      </c>
      <c r="D9" s="54" t="str">
        <f>IF(OR(E9="",E9="(select option)"),"",IF(VLOOKUP(E9,DropDowns!B:D,3,0)=0,"",VLOOKUP(E9,DropDowns!B:D,3,0)))</f>
        <v/>
      </c>
      <c r="E9" s="96" t="s">
        <v>14</v>
      </c>
      <c r="F9" s="126"/>
      <c r="G9" s="43" t="s">
        <v>15</v>
      </c>
      <c r="H9" s="4"/>
      <c r="I9" s="4" t="str">
        <f t="shared" si="0"/>
        <v>No</v>
      </c>
      <c r="J9" s="7">
        <v>1</v>
      </c>
    </row>
    <row r="10" spans="1:10" ht="38.25" customHeight="1" x14ac:dyDescent="0.25">
      <c r="A10" s="4"/>
      <c r="B10" s="5">
        <v>9</v>
      </c>
      <c r="C10" s="53" t="s">
        <v>185</v>
      </c>
      <c r="D10" s="54" t="str">
        <f>IF(OR(E10="",E10="(select option)"),"",IF(VLOOKUP(E10,DropDowns!B:D,3,0)=0,"",VLOOKUP(E10,DropDowns!B:D,3,0)))</f>
        <v/>
      </c>
      <c r="E10" s="46" t="s">
        <v>14</v>
      </c>
      <c r="F10" s="126"/>
      <c r="G10" s="43" t="s">
        <v>15</v>
      </c>
      <c r="H10" s="4"/>
      <c r="I10" s="4" t="str">
        <f t="shared" si="0"/>
        <v>No</v>
      </c>
      <c r="J10" s="7">
        <v>1</v>
      </c>
    </row>
    <row r="11" spans="1:10" ht="38.25" customHeight="1" x14ac:dyDescent="0.25">
      <c r="A11" s="4"/>
      <c r="B11" s="5">
        <v>10</v>
      </c>
      <c r="C11" s="55" t="s">
        <v>186</v>
      </c>
      <c r="D11" s="54" t="str">
        <f>IF(OR(E11="",E11="(select option)"),"",IF(VLOOKUP(E11,DropDowns!B:D,3,0)=0,"",VLOOKUP(E11,DropDowns!B:D,3,0)))</f>
        <v/>
      </c>
      <c r="E11" s="46" t="s">
        <v>14</v>
      </c>
      <c r="F11" s="126"/>
      <c r="G11" s="43" t="s">
        <v>15</v>
      </c>
      <c r="H11" s="4"/>
      <c r="I11" s="4" t="str">
        <f t="shared" si="0"/>
        <v>No</v>
      </c>
      <c r="J11" s="7">
        <v>1</v>
      </c>
    </row>
    <row r="12" spans="1:10" ht="38.25" customHeight="1" x14ac:dyDescent="0.25">
      <c r="A12" s="4"/>
      <c r="B12" s="5">
        <v>11</v>
      </c>
      <c r="C12" s="99" t="s">
        <v>187</v>
      </c>
      <c r="D12" s="54" t="str">
        <f>IF(OR(E12="",E12="(select option)"),"",IF(VLOOKUP(E12,DropDowns!B:D,3,0)=0,"",VLOOKUP(E12,DropDowns!B:D,3,0)))</f>
        <v/>
      </c>
      <c r="E12" s="96" t="s">
        <v>14</v>
      </c>
      <c r="F12" s="127"/>
      <c r="G12" s="95" t="s">
        <v>15</v>
      </c>
      <c r="H12" s="4"/>
      <c r="I12" s="4" t="str">
        <f t="shared" si="0"/>
        <v>No</v>
      </c>
      <c r="J12" s="7">
        <v>1</v>
      </c>
    </row>
    <row r="13" spans="1:10" ht="14.45" x14ac:dyDescent="0.35">
      <c r="A13" s="4"/>
      <c r="B13" s="5">
        <v>12</v>
      </c>
      <c r="C13" s="56"/>
      <c r="D13" s="57" t="str">
        <f>IF(OR(E13="",E13="(select option)"),"",VLOOKUP(E13,DropDowns!C:D,2,0))</f>
        <v/>
      </c>
      <c r="E13" s="35"/>
      <c r="F13" s="128"/>
      <c r="G13" s="21"/>
      <c r="H13" s="4"/>
      <c r="I13" s="4" t="str">
        <f t="shared" si="0"/>
        <v>No</v>
      </c>
      <c r="J13" s="7">
        <v>1</v>
      </c>
    </row>
    <row r="14" spans="1:10" ht="14.45" x14ac:dyDescent="0.35">
      <c r="A14" s="4"/>
      <c r="B14" s="5">
        <v>13</v>
      </c>
      <c r="C14" s="98"/>
      <c r="D14" s="19" t="str">
        <f>IF(OR(E14="",E14="(select option)"),"",VLOOKUP(E14,DropDowns!C:D,2,0))</f>
        <v/>
      </c>
      <c r="E14" s="34"/>
      <c r="F14" s="124"/>
      <c r="G14" s="20"/>
      <c r="H14" s="4"/>
      <c r="I14" s="4" t="str">
        <f t="shared" si="0"/>
        <v>No</v>
      </c>
      <c r="J14" s="7">
        <v>1</v>
      </c>
    </row>
    <row r="15" spans="1:10" ht="14.45" x14ac:dyDescent="0.35">
      <c r="A15" s="4"/>
      <c r="B15" s="5">
        <v>14</v>
      </c>
      <c r="C15" s="70" t="s">
        <v>179</v>
      </c>
      <c r="D15" s="52" t="str">
        <f>IF(OR(E15="",E15="(select option)"),"",VLOOKUP(E15,DropDowns!C:D,2,0))</f>
        <v/>
      </c>
      <c r="E15" s="34"/>
      <c r="F15" s="124"/>
      <c r="G15" s="20"/>
      <c r="H15" s="4"/>
      <c r="I15" s="4" t="str">
        <f t="shared" si="0"/>
        <v>No</v>
      </c>
      <c r="J15" s="7">
        <v>1</v>
      </c>
    </row>
    <row r="16" spans="1:10" ht="36" customHeight="1" x14ac:dyDescent="0.25">
      <c r="A16" s="4"/>
      <c r="B16" s="5">
        <v>15</v>
      </c>
      <c r="C16" s="97" t="s">
        <v>188</v>
      </c>
      <c r="D16" s="54" t="str">
        <f>IF(OR(E16="",E16="(select option)"),"",IF(VLOOKUP(E16,DropDowns!B:D,3,0)=0,"",VLOOKUP(E16,DropDowns!B:D,3,0)))</f>
        <v/>
      </c>
      <c r="E16" s="96" t="s">
        <v>14</v>
      </c>
      <c r="F16" s="125"/>
      <c r="G16" s="43" t="s">
        <v>15</v>
      </c>
      <c r="H16" s="4"/>
      <c r="I16" s="4" t="str">
        <f t="shared" si="0"/>
        <v>No</v>
      </c>
      <c r="J16" s="7">
        <v>1</v>
      </c>
    </row>
    <row r="17" spans="1:10" ht="61.5" customHeight="1" x14ac:dyDescent="0.25">
      <c r="A17" s="4"/>
      <c r="B17" s="5">
        <v>16</v>
      </c>
      <c r="C17" s="71" t="s">
        <v>189</v>
      </c>
      <c r="D17" s="54" t="str">
        <f>IF(OR(E17="",E17="(select option)"),"",IF(VLOOKUP(E17,DropDowns!B:D,3,0)=0,"",VLOOKUP(E17,DropDowns!B:D,3,0)))</f>
        <v/>
      </c>
      <c r="E17" s="96" t="s">
        <v>14</v>
      </c>
      <c r="F17" s="127"/>
      <c r="G17" s="95" t="s">
        <v>15</v>
      </c>
      <c r="H17" s="4"/>
      <c r="I17" s="4" t="str">
        <f t="shared" si="0"/>
        <v>No</v>
      </c>
      <c r="J17" s="7">
        <v>1</v>
      </c>
    </row>
    <row r="18" spans="1:10" x14ac:dyDescent="0.25">
      <c r="A18" s="4"/>
      <c r="B18" s="5">
        <v>17</v>
      </c>
      <c r="C18" s="56"/>
      <c r="D18" s="57" t="str">
        <f>IF(OR(E18="",E18="(select option)"),"",VLOOKUP(E18,DropDowns!C:D,2,0))</f>
        <v/>
      </c>
      <c r="E18" s="35"/>
      <c r="F18" s="128"/>
      <c r="G18" s="21"/>
      <c r="H18" s="4"/>
      <c r="I18" s="4"/>
    </row>
    <row r="19" spans="1:10" ht="30.75" customHeight="1" thickBot="1" x14ac:dyDescent="0.3">
      <c r="A19" s="4"/>
      <c r="B19" s="5">
        <v>18</v>
      </c>
      <c r="C19" s="15"/>
      <c r="D19" s="4" t="str">
        <f>IF(OR(E19="",E19="(select option)"),"",VLOOKUP(E19,DropDowns!C:D,2,0))</f>
        <v/>
      </c>
      <c r="E19" s="30"/>
      <c r="F19" s="121"/>
      <c r="G19" s="3"/>
      <c r="H19" s="4"/>
      <c r="I19" s="4"/>
    </row>
    <row r="20" spans="1:10" ht="15.75" thickBot="1" x14ac:dyDescent="0.3">
      <c r="A20" s="4"/>
      <c r="B20" s="5">
        <v>19</v>
      </c>
      <c r="C20" s="50" t="s">
        <v>32</v>
      </c>
      <c r="D20" s="51" t="str">
        <f>IF(COUNT(D21:D43)=0,"",ROUND(SUM(D21:D43)/COUNT(D21:D43),0))</f>
        <v/>
      </c>
      <c r="E20" s="33"/>
      <c r="F20" s="122"/>
      <c r="G20" s="8" t="str">
        <f>IFERROR(ROUND(SUM(G21:G43)/COUNT(G21:G43),0),"")</f>
        <v/>
      </c>
      <c r="H20" s="4"/>
      <c r="I20" s="4"/>
    </row>
    <row r="21" spans="1:10" ht="15" customHeight="1" x14ac:dyDescent="0.25">
      <c r="A21" s="4"/>
      <c r="B21" s="5">
        <v>20</v>
      </c>
      <c r="C21" s="131"/>
      <c r="D21" s="132" t="str">
        <f>IF(OR(E21="",E21="(select option)"),"",VLOOKUP(E21,DropDowns!C:D,2,0))</f>
        <v/>
      </c>
      <c r="E21" s="133"/>
      <c r="F21" s="134"/>
      <c r="G21" s="135"/>
      <c r="H21" s="4"/>
      <c r="I21" s="4"/>
    </row>
    <row r="22" spans="1:10" x14ac:dyDescent="0.25">
      <c r="A22" s="4"/>
      <c r="B22" s="5">
        <v>21</v>
      </c>
      <c r="C22" s="70" t="s">
        <v>56</v>
      </c>
      <c r="D22" s="52" t="str">
        <f>IF(OR(E22="",E22="(select option)"),"",VLOOKUP(E22,DropDowns!C:D,2,0))</f>
        <v/>
      </c>
      <c r="E22" s="34"/>
      <c r="F22" s="124"/>
      <c r="G22" s="20"/>
      <c r="H22" s="4"/>
      <c r="I22" s="4"/>
    </row>
    <row r="23" spans="1:10" ht="39.75" customHeight="1" x14ac:dyDescent="0.25">
      <c r="A23" s="4"/>
      <c r="B23" s="5">
        <v>22</v>
      </c>
      <c r="C23" s="97" t="s">
        <v>190</v>
      </c>
      <c r="D23" s="54" t="str">
        <f>IF(OR(E23="",E23="(select option)"),"",IF(VLOOKUP(E23,DropDowns!B:D,3,0)=0,"",VLOOKUP(E23,DropDowns!B:D,3,0)))</f>
        <v/>
      </c>
      <c r="E23" s="46" t="s">
        <v>14</v>
      </c>
      <c r="F23" s="125"/>
      <c r="G23" s="43" t="s">
        <v>15</v>
      </c>
      <c r="H23" s="4"/>
      <c r="I23" s="4" t="str">
        <f t="shared" ref="I23:I48" si="1">IF(OR(AND(D23&lt;3,E23&lt;&gt;"N/A" ),AND(G23&gt;1,G23&lt;&gt;"(select level)",E23&lt;&gt;"N/A")),"Yes","No")</f>
        <v>No</v>
      </c>
      <c r="J23" s="7">
        <v>2</v>
      </c>
    </row>
    <row r="24" spans="1:10" ht="39.75" customHeight="1" x14ac:dyDescent="0.25">
      <c r="A24" s="4"/>
      <c r="B24" s="5">
        <v>23</v>
      </c>
      <c r="C24" s="53" t="s">
        <v>191</v>
      </c>
      <c r="D24" s="54" t="str">
        <f>IF(OR(E24="",E24="(select option)"),"",IF(VLOOKUP(E24,DropDowns!B:D,3,0)=0,"",VLOOKUP(E24,DropDowns!B:D,3,0)))</f>
        <v/>
      </c>
      <c r="E24" s="46" t="s">
        <v>14</v>
      </c>
      <c r="F24" s="126"/>
      <c r="G24" s="43" t="s">
        <v>15</v>
      </c>
      <c r="H24" s="4"/>
      <c r="I24" s="4" t="str">
        <f t="shared" si="1"/>
        <v>No</v>
      </c>
      <c r="J24" s="7">
        <v>2</v>
      </c>
    </row>
    <row r="25" spans="1:10" ht="39.75" customHeight="1" x14ac:dyDescent="0.25">
      <c r="A25" s="4"/>
      <c r="B25" s="5">
        <v>24</v>
      </c>
      <c r="C25" s="53" t="s">
        <v>192</v>
      </c>
      <c r="D25" s="54" t="str">
        <f>IF(OR(E25="",E25="(select option)"),"",IF(VLOOKUP(E25,DropDowns!B:D,3,0)=0,"",VLOOKUP(E25,DropDowns!B:D,3,0)))</f>
        <v/>
      </c>
      <c r="E25" s="46" t="s">
        <v>14</v>
      </c>
      <c r="F25" s="126"/>
      <c r="G25" s="43" t="s">
        <v>15</v>
      </c>
      <c r="H25" s="4"/>
      <c r="I25" s="4" t="str">
        <f t="shared" si="1"/>
        <v>No</v>
      </c>
      <c r="J25" s="7">
        <v>2</v>
      </c>
    </row>
    <row r="26" spans="1:10" ht="39.75" customHeight="1" x14ac:dyDescent="0.25">
      <c r="A26" s="4"/>
      <c r="B26" s="5">
        <v>25</v>
      </c>
      <c r="C26" s="53" t="s">
        <v>193</v>
      </c>
      <c r="D26" s="54" t="str">
        <f>IF(OR(E26="",E26="(select option)"),"",IF(VLOOKUP(E26,DropDowns!B:D,3,0)=0,"",VLOOKUP(E26,DropDowns!B:D,3,0)))</f>
        <v/>
      </c>
      <c r="E26" s="46" t="s">
        <v>14</v>
      </c>
      <c r="F26" s="126"/>
      <c r="G26" s="43" t="s">
        <v>15</v>
      </c>
      <c r="H26" s="4"/>
      <c r="I26" s="4" t="str">
        <f t="shared" si="1"/>
        <v>No</v>
      </c>
      <c r="J26" s="7">
        <v>2</v>
      </c>
    </row>
    <row r="27" spans="1:10" ht="39.75" customHeight="1" x14ac:dyDescent="0.25">
      <c r="A27" s="4"/>
      <c r="B27" s="5">
        <v>26</v>
      </c>
      <c r="C27" s="53" t="s">
        <v>194</v>
      </c>
      <c r="D27" s="54" t="str">
        <f>IF(OR(E27="",E27="(select option)"),"",IF(VLOOKUP(E27,DropDowns!B:D,3,0)=0,"",VLOOKUP(E27,DropDowns!B:D,3,0)))</f>
        <v/>
      </c>
      <c r="E27" s="46" t="s">
        <v>14</v>
      </c>
      <c r="F27" s="126"/>
      <c r="G27" s="43" t="s">
        <v>15</v>
      </c>
      <c r="H27" s="4"/>
      <c r="I27" s="4" t="str">
        <f t="shared" si="1"/>
        <v>No</v>
      </c>
      <c r="J27" s="7">
        <v>2</v>
      </c>
    </row>
    <row r="28" spans="1:10" ht="39.75" customHeight="1" x14ac:dyDescent="0.25">
      <c r="A28" s="4"/>
      <c r="B28" s="5">
        <v>27</v>
      </c>
      <c r="C28" s="53" t="s">
        <v>195</v>
      </c>
      <c r="D28" s="54" t="str">
        <f>IF(OR(E28="",E28="(select option)"),"",IF(VLOOKUP(E28,DropDowns!B:D,3,0)=0,"",VLOOKUP(E28,DropDowns!B:D,3,0)))</f>
        <v/>
      </c>
      <c r="E28" s="46" t="s">
        <v>14</v>
      </c>
      <c r="F28" s="126"/>
      <c r="G28" s="43" t="s">
        <v>15</v>
      </c>
      <c r="H28" s="4"/>
      <c r="I28" s="4" t="str">
        <f t="shared" si="1"/>
        <v>No</v>
      </c>
      <c r="J28" s="7">
        <v>2</v>
      </c>
    </row>
    <row r="29" spans="1:10" ht="39.75" customHeight="1" x14ac:dyDescent="0.25">
      <c r="A29" s="4"/>
      <c r="B29" s="5">
        <v>28</v>
      </c>
      <c r="C29" s="53" t="s">
        <v>196</v>
      </c>
      <c r="D29" s="54" t="str">
        <f>IF(OR(E29="",E29="(select option)"),"",IF(VLOOKUP(E29,DropDowns!B:D,3,0)=0,"",VLOOKUP(E29,DropDowns!B:D,3,0)))</f>
        <v/>
      </c>
      <c r="E29" s="46" t="s">
        <v>14</v>
      </c>
      <c r="F29" s="126"/>
      <c r="G29" s="43" t="s">
        <v>15</v>
      </c>
      <c r="H29" s="4"/>
      <c r="I29" s="4" t="str">
        <f t="shared" si="1"/>
        <v>No</v>
      </c>
      <c r="J29" s="7">
        <v>2</v>
      </c>
    </row>
    <row r="30" spans="1:10" ht="39.75" customHeight="1" x14ac:dyDescent="0.25">
      <c r="A30" s="4"/>
      <c r="B30" s="5">
        <v>29</v>
      </c>
      <c r="C30" s="53" t="s">
        <v>197</v>
      </c>
      <c r="D30" s="54" t="str">
        <f>IF(OR(E30="",E30="(select option)"),"",IF(VLOOKUP(E30,DropDowns!B:D,3,0)=0,"",VLOOKUP(E30,DropDowns!B:D,3,0)))</f>
        <v/>
      </c>
      <c r="E30" s="46" t="s">
        <v>14</v>
      </c>
      <c r="F30" s="126"/>
      <c r="G30" s="43" t="s">
        <v>15</v>
      </c>
      <c r="H30" s="4"/>
      <c r="I30" s="4" t="str">
        <f t="shared" si="1"/>
        <v>No</v>
      </c>
      <c r="J30" s="7">
        <v>2</v>
      </c>
    </row>
    <row r="31" spans="1:10" ht="39.75" customHeight="1" x14ac:dyDescent="0.25">
      <c r="A31" s="4"/>
      <c r="B31" s="5">
        <v>30</v>
      </c>
      <c r="C31" s="53" t="s">
        <v>198</v>
      </c>
      <c r="D31" s="54" t="str">
        <f>IF(OR(E31="",E31="(select option)"),"",IF(VLOOKUP(E31,DropDowns!B:D,3,0)=0,"",VLOOKUP(E31,DropDowns!B:D,3,0)))</f>
        <v/>
      </c>
      <c r="E31" s="46" t="s">
        <v>14</v>
      </c>
      <c r="F31" s="126"/>
      <c r="G31" s="43" t="s">
        <v>15</v>
      </c>
      <c r="H31" s="4"/>
      <c r="I31" s="4" t="str">
        <f t="shared" si="1"/>
        <v>No</v>
      </c>
      <c r="J31" s="7">
        <v>2</v>
      </c>
    </row>
    <row r="32" spans="1:10" ht="39.75" customHeight="1" x14ac:dyDescent="0.25">
      <c r="A32" s="4"/>
      <c r="B32" s="5">
        <v>31</v>
      </c>
      <c r="C32" s="53" t="s">
        <v>199</v>
      </c>
      <c r="D32" s="54" t="str">
        <f>IF(OR(E32="",E32="(select option)"),"",IF(VLOOKUP(E32,DropDowns!B:D,3,0)=0,"",VLOOKUP(E32,DropDowns!B:D,3,0)))</f>
        <v/>
      </c>
      <c r="E32" s="46" t="s">
        <v>14</v>
      </c>
      <c r="F32" s="126"/>
      <c r="G32" s="43" t="s">
        <v>15</v>
      </c>
      <c r="H32" s="4"/>
      <c r="I32" s="4" t="str">
        <f t="shared" si="1"/>
        <v>No</v>
      </c>
      <c r="J32" s="7">
        <v>2</v>
      </c>
    </row>
    <row r="33" spans="1:10" ht="39.75" customHeight="1" x14ac:dyDescent="0.25">
      <c r="A33" s="4"/>
      <c r="B33" s="5">
        <v>32</v>
      </c>
      <c r="C33" s="71" t="s">
        <v>200</v>
      </c>
      <c r="D33" s="54" t="str">
        <f>IF(OR(E33="",E33="(select option)"),"",IF(VLOOKUP(E33,DropDowns!B:D,3,0)=0,"",VLOOKUP(E33,DropDowns!B:D,3,0)))</f>
        <v/>
      </c>
      <c r="E33" s="96" t="s">
        <v>14</v>
      </c>
      <c r="F33" s="127"/>
      <c r="G33" s="95" t="s">
        <v>15</v>
      </c>
      <c r="H33" s="4"/>
      <c r="I33" s="4" t="str">
        <f t="shared" si="1"/>
        <v>No</v>
      </c>
      <c r="J33" s="7">
        <v>2</v>
      </c>
    </row>
    <row r="34" spans="1:10" x14ac:dyDescent="0.25">
      <c r="A34" s="4"/>
      <c r="B34" s="5">
        <v>33</v>
      </c>
      <c r="C34" s="56"/>
      <c r="D34" s="57" t="str">
        <f>IF(OR(E34="",E34="(select option)"),"",VLOOKUP(E34,DropDowns!C:D,2,0))</f>
        <v/>
      </c>
      <c r="E34" s="35"/>
      <c r="F34" s="128"/>
      <c r="G34" s="21"/>
      <c r="H34" s="4"/>
      <c r="I34" s="4" t="str">
        <f t="shared" si="1"/>
        <v>No</v>
      </c>
      <c r="J34" s="7">
        <v>2</v>
      </c>
    </row>
    <row r="35" spans="1:10" x14ac:dyDescent="0.25">
      <c r="A35" s="4"/>
      <c r="B35" s="5">
        <v>34</v>
      </c>
      <c r="C35" s="100"/>
      <c r="D35" s="88" t="str">
        <f>IF(OR(E35="",E35="(select option)"),"",VLOOKUP(E35,DropDowns!C:D,2,0))</f>
        <v/>
      </c>
      <c r="E35" s="87"/>
      <c r="F35" s="129"/>
      <c r="G35" s="89"/>
      <c r="H35" s="4"/>
      <c r="I35" s="4" t="str">
        <f t="shared" si="1"/>
        <v>No</v>
      </c>
      <c r="J35" s="7">
        <v>2</v>
      </c>
    </row>
    <row r="36" spans="1:10" x14ac:dyDescent="0.25">
      <c r="A36" s="4"/>
      <c r="B36" s="5">
        <v>35</v>
      </c>
      <c r="C36" s="70" t="s">
        <v>69</v>
      </c>
      <c r="D36" s="58" t="str">
        <f>IF(OR(E36="",E36="(select option)"),"",VLOOKUP(E36,DropDowns!C:D,2,0))</f>
        <v/>
      </c>
      <c r="E36" s="34"/>
      <c r="F36" s="124"/>
      <c r="G36" s="20"/>
      <c r="H36" s="4"/>
      <c r="I36" s="4" t="str">
        <f t="shared" si="1"/>
        <v>No</v>
      </c>
      <c r="J36" s="7">
        <v>2</v>
      </c>
    </row>
    <row r="37" spans="1:10" ht="36" customHeight="1" x14ac:dyDescent="0.25">
      <c r="A37" s="4"/>
      <c r="B37" s="5">
        <v>36</v>
      </c>
      <c r="C37" s="65" t="s">
        <v>70</v>
      </c>
      <c r="D37" s="54" t="str">
        <f>IF(OR(E37="",E37="(select option)"),"",IF(VLOOKUP(E37,DropDowns!B:D,3,0)=0,"",VLOOKUP(E37,DropDowns!B:D,3,0)))</f>
        <v/>
      </c>
      <c r="E37" s="69" t="s">
        <v>14</v>
      </c>
      <c r="F37" s="125"/>
      <c r="G37" s="67" t="s">
        <v>15</v>
      </c>
      <c r="H37" s="4"/>
      <c r="I37" s="4" t="str">
        <f t="shared" si="1"/>
        <v>No</v>
      </c>
      <c r="J37" s="7">
        <v>2</v>
      </c>
    </row>
    <row r="38" spans="1:10" ht="36" customHeight="1" x14ac:dyDescent="0.25">
      <c r="A38" s="4"/>
      <c r="B38" s="5">
        <v>37</v>
      </c>
      <c r="C38" s="55" t="s">
        <v>71</v>
      </c>
      <c r="D38" s="54" t="str">
        <f>IF(OR(E38="",E38="(select option)"),"",IF(VLOOKUP(E38,DropDowns!B:D,3,0)=0,"",VLOOKUP(E38,DropDowns!B:D,3,0)))</f>
        <v/>
      </c>
      <c r="E38" s="46" t="s">
        <v>14</v>
      </c>
      <c r="F38" s="126"/>
      <c r="G38" s="67" t="s">
        <v>15</v>
      </c>
      <c r="H38" s="4"/>
      <c r="I38" s="4" t="str">
        <f t="shared" si="1"/>
        <v>No</v>
      </c>
      <c r="J38" s="7">
        <v>2</v>
      </c>
    </row>
    <row r="39" spans="1:10" ht="36" customHeight="1" x14ac:dyDescent="0.25">
      <c r="A39" s="4"/>
      <c r="B39" s="5">
        <v>38</v>
      </c>
      <c r="C39" s="55" t="s">
        <v>72</v>
      </c>
      <c r="D39" s="54" t="str">
        <f>IF(OR(E39="",E39="(select option)"),"",IF(VLOOKUP(E39,DropDowns!B:D,3,0)=0,"",VLOOKUP(E39,DropDowns!B:D,3,0)))</f>
        <v/>
      </c>
      <c r="E39" s="46" t="s">
        <v>14</v>
      </c>
      <c r="F39" s="126"/>
      <c r="G39" s="43" t="s">
        <v>15</v>
      </c>
      <c r="H39" s="4"/>
      <c r="I39" s="4" t="str">
        <f t="shared" si="1"/>
        <v>No</v>
      </c>
      <c r="J39" s="7">
        <v>2</v>
      </c>
    </row>
    <row r="40" spans="1:10" ht="36" customHeight="1" x14ac:dyDescent="0.25">
      <c r="A40" s="4"/>
      <c r="B40" s="5">
        <v>39</v>
      </c>
      <c r="C40" s="55" t="s">
        <v>201</v>
      </c>
      <c r="D40" s="54" t="str">
        <f>IF(OR(E40="",E40="(select option)"),"",IF(VLOOKUP(E40,DropDowns!B:D,3,0)=0,"",VLOOKUP(E40,DropDowns!B:D,3,0)))</f>
        <v/>
      </c>
      <c r="E40" s="46" t="s">
        <v>14</v>
      </c>
      <c r="F40" s="126"/>
      <c r="G40" s="43" t="s">
        <v>15</v>
      </c>
      <c r="H40" s="4"/>
      <c r="I40" s="4" t="str">
        <f t="shared" si="1"/>
        <v>No</v>
      </c>
      <c r="J40" s="7">
        <v>2</v>
      </c>
    </row>
    <row r="41" spans="1:10" ht="36" customHeight="1" x14ac:dyDescent="0.25">
      <c r="A41" s="4"/>
      <c r="B41" s="5">
        <v>40</v>
      </c>
      <c r="C41" s="55" t="s">
        <v>202</v>
      </c>
      <c r="D41" s="54" t="str">
        <f>IF(OR(E41="",E41="(select option)"),"",IF(VLOOKUP(E41,DropDowns!B:D,3,0)=0,"",VLOOKUP(E41,DropDowns!B:D,3,0)))</f>
        <v/>
      </c>
      <c r="E41" s="46" t="s">
        <v>14</v>
      </c>
      <c r="F41" s="126"/>
      <c r="G41" s="43" t="s">
        <v>15</v>
      </c>
      <c r="H41" s="4"/>
      <c r="I41" s="4" t="str">
        <f t="shared" si="1"/>
        <v>No</v>
      </c>
      <c r="J41" s="7">
        <v>2</v>
      </c>
    </row>
    <row r="42" spans="1:10" ht="36" customHeight="1" x14ac:dyDescent="0.25">
      <c r="A42" s="4"/>
      <c r="B42" s="5">
        <v>41</v>
      </c>
      <c r="C42" s="99" t="s">
        <v>203</v>
      </c>
      <c r="D42" s="54" t="str">
        <f>IF(OR(E42="",E42="(select option)"),"",IF(VLOOKUP(E42,DropDowns!B:D,3,0)=0,"",VLOOKUP(E42,DropDowns!B:D,3,0)))</f>
        <v/>
      </c>
      <c r="E42" s="96" t="s">
        <v>14</v>
      </c>
      <c r="F42" s="127"/>
      <c r="G42" s="95" t="s">
        <v>15</v>
      </c>
      <c r="H42" s="4"/>
      <c r="I42" s="4" t="str">
        <f t="shared" si="1"/>
        <v>No</v>
      </c>
      <c r="J42" s="7">
        <v>2</v>
      </c>
    </row>
    <row r="43" spans="1:10" x14ac:dyDescent="0.25">
      <c r="A43" s="4"/>
      <c r="B43" s="5">
        <v>42</v>
      </c>
      <c r="C43" s="56"/>
      <c r="D43" s="59" t="str">
        <f>IF(OR(E43="",E43="(select option)"),"",VLOOKUP(E43,DropDowns!C:D,2,0))</f>
        <v/>
      </c>
      <c r="E43" s="35"/>
      <c r="F43" s="128"/>
      <c r="G43" s="21"/>
      <c r="H43" s="4"/>
      <c r="I43" s="4" t="str">
        <f t="shared" si="1"/>
        <v>No</v>
      </c>
      <c r="J43" s="7">
        <v>2</v>
      </c>
    </row>
    <row r="44" spans="1:10" x14ac:dyDescent="0.25">
      <c r="A44" s="4"/>
      <c r="B44" s="5">
        <v>43</v>
      </c>
      <c r="C44" s="100"/>
      <c r="D44" s="88" t="str">
        <f>IF(OR(E44="",E44="(select option)"),"",VLOOKUP(E44,DropDowns!C:D,2,0))</f>
        <v/>
      </c>
      <c r="E44" s="87"/>
      <c r="F44" s="129"/>
      <c r="G44" s="89"/>
      <c r="H44" s="4"/>
      <c r="I44" s="4" t="str">
        <f t="shared" si="1"/>
        <v>No</v>
      </c>
      <c r="J44" s="7">
        <v>2</v>
      </c>
    </row>
    <row r="45" spans="1:10" x14ac:dyDescent="0.25">
      <c r="A45" s="4"/>
      <c r="B45" s="5">
        <v>44</v>
      </c>
      <c r="C45" s="70" t="s">
        <v>74</v>
      </c>
      <c r="D45" s="58" t="str">
        <f>IF(OR(E45="",E45="(select option)"),"",VLOOKUP(E45,DropDowns!C:D,2,0))</f>
        <v/>
      </c>
      <c r="E45" s="34"/>
      <c r="F45" s="124"/>
      <c r="G45" s="20"/>
      <c r="H45" s="4"/>
      <c r="I45" s="4" t="str">
        <f t="shared" si="1"/>
        <v>No</v>
      </c>
      <c r="J45" s="7">
        <v>2</v>
      </c>
    </row>
    <row r="46" spans="1:10" ht="37.5" customHeight="1" x14ac:dyDescent="0.25">
      <c r="A46" s="4"/>
      <c r="B46" s="5">
        <v>45</v>
      </c>
      <c r="C46" s="65" t="s">
        <v>75</v>
      </c>
      <c r="D46" s="54" t="str">
        <f>IF(OR(E46="",E46="(select option)"),"",IF(VLOOKUP(E46,DropDowns!B:D,3,0)=0,"",VLOOKUP(E46,DropDowns!B:D,3,0)))</f>
        <v/>
      </c>
      <c r="E46" s="69" t="s">
        <v>14</v>
      </c>
      <c r="F46" s="125"/>
      <c r="G46" s="67" t="s">
        <v>15</v>
      </c>
      <c r="H46" s="4"/>
      <c r="I46" s="4" t="str">
        <f t="shared" si="1"/>
        <v>No</v>
      </c>
      <c r="J46" s="7">
        <v>2</v>
      </c>
    </row>
    <row r="47" spans="1:10" ht="37.5" customHeight="1" x14ac:dyDescent="0.25">
      <c r="A47" s="4"/>
      <c r="B47" s="5">
        <v>46</v>
      </c>
      <c r="C47" s="55" t="s">
        <v>204</v>
      </c>
      <c r="D47" s="54" t="str">
        <f>IF(OR(E47="",E47="(select option)"),"",IF(VLOOKUP(E47,DropDowns!B:D,3,0)=0,"",VLOOKUP(E47,DropDowns!B:D,3,0)))</f>
        <v/>
      </c>
      <c r="E47" s="96" t="s">
        <v>14</v>
      </c>
      <c r="F47" s="126"/>
      <c r="G47" s="67" t="s">
        <v>15</v>
      </c>
      <c r="H47" s="4"/>
      <c r="I47" s="4" t="str">
        <f t="shared" si="1"/>
        <v>No</v>
      </c>
      <c r="J47" s="7">
        <v>2</v>
      </c>
    </row>
    <row r="48" spans="1:10" ht="37.5" customHeight="1" x14ac:dyDescent="0.25">
      <c r="A48" s="4"/>
      <c r="B48" s="5">
        <v>47</v>
      </c>
      <c r="C48" s="99" t="s">
        <v>205</v>
      </c>
      <c r="D48" s="54" t="str">
        <f>IF(OR(E48="",E48="(select option)"),"",IF(VLOOKUP(E48,DropDowns!B:D,3,0)=0,"",VLOOKUP(E48,DropDowns!B:D,3,0)))</f>
        <v/>
      </c>
      <c r="E48" s="96" t="s">
        <v>14</v>
      </c>
      <c r="F48" s="127"/>
      <c r="G48" s="95" t="s">
        <v>15</v>
      </c>
      <c r="H48" s="4"/>
      <c r="I48" s="4" t="str">
        <f t="shared" si="1"/>
        <v>No</v>
      </c>
      <c r="J48" s="7">
        <v>2</v>
      </c>
    </row>
    <row r="49" spans="1:10" x14ac:dyDescent="0.25">
      <c r="A49" s="4"/>
      <c r="B49" s="5">
        <v>48</v>
      </c>
      <c r="C49" s="56"/>
      <c r="D49" s="59" t="str">
        <f>IF(OR(E49="",E49="(select option)"),"",VLOOKUP(E49,DropDowns!C:D,2,0))</f>
        <v/>
      </c>
      <c r="E49" s="35"/>
      <c r="F49" s="128"/>
      <c r="G49" s="94"/>
      <c r="H49" s="4"/>
      <c r="I49" s="4"/>
    </row>
    <row r="50" spans="1:10" ht="31.5" customHeight="1" thickBot="1" x14ac:dyDescent="0.3">
      <c r="A50" s="4"/>
      <c r="B50" s="5">
        <v>49</v>
      </c>
      <c r="C50" s="15"/>
      <c r="D50" s="4" t="str">
        <f>IF(OR(E50="",E50="(select option)"),"",VLOOKUP(E50,DropDowns!C:D,2,0))</f>
        <v/>
      </c>
      <c r="E50" s="30"/>
      <c r="F50" s="121"/>
      <c r="G50" s="3"/>
      <c r="H50" s="4"/>
      <c r="I50" s="4"/>
    </row>
    <row r="51" spans="1:10" ht="15.75" thickBot="1" x14ac:dyDescent="0.3">
      <c r="A51" s="4"/>
      <c r="B51" s="5">
        <v>50</v>
      </c>
      <c r="C51" s="50" t="s">
        <v>33</v>
      </c>
      <c r="D51" s="51" t="str">
        <f>IF(COUNT(D52:D78)=0,"",ROUND(SUM(D52:D78)/COUNT(D52:D78),0))</f>
        <v/>
      </c>
      <c r="E51" s="33"/>
      <c r="F51" s="122"/>
      <c r="G51" s="8" t="str">
        <f>IFERROR(ROUND(SUM(G52:G78)/COUNT(G52:G78),0),"")</f>
        <v/>
      </c>
      <c r="H51" s="4"/>
      <c r="I51" s="4"/>
    </row>
    <row r="52" spans="1:10" ht="15" customHeight="1" x14ac:dyDescent="0.25">
      <c r="A52" s="4"/>
      <c r="B52" s="5">
        <v>51</v>
      </c>
      <c r="C52" s="131"/>
      <c r="D52" s="132" t="str">
        <f>IF(OR(E52="",E52="(select option)"),"",VLOOKUP(E52,DropDowns!C:D,2,0))</f>
        <v/>
      </c>
      <c r="E52" s="133"/>
      <c r="F52" s="134"/>
      <c r="G52" s="135"/>
      <c r="H52" s="4"/>
      <c r="I52" s="4"/>
    </row>
    <row r="53" spans="1:10" x14ac:dyDescent="0.25">
      <c r="A53" s="4"/>
      <c r="B53" s="5">
        <v>52</v>
      </c>
      <c r="C53" s="70" t="s">
        <v>180</v>
      </c>
      <c r="D53" s="58" t="str">
        <f>IF(OR(E53="",E53="(select option)"),"",VLOOKUP(E53,DropDowns!C:D,2,0))</f>
        <v/>
      </c>
      <c r="E53" s="34"/>
      <c r="F53" s="124"/>
      <c r="G53" s="20"/>
      <c r="H53" s="4"/>
      <c r="I53" s="4"/>
    </row>
    <row r="54" spans="1:10" ht="40.5" customHeight="1" x14ac:dyDescent="0.25">
      <c r="A54" s="4"/>
      <c r="B54" s="5">
        <v>53</v>
      </c>
      <c r="C54" s="97" t="s">
        <v>206</v>
      </c>
      <c r="D54" s="54" t="str">
        <f>IF(OR(E54="",E54="(select option)"),"",IF(VLOOKUP(E54,DropDowns!B:D,3,0)=0,"",VLOOKUP(E54,DropDowns!B:D,3,0)))</f>
        <v/>
      </c>
      <c r="E54" s="69" t="s">
        <v>14</v>
      </c>
      <c r="F54" s="125"/>
      <c r="G54" s="67" t="s">
        <v>15</v>
      </c>
      <c r="H54" s="4"/>
      <c r="I54" s="4" t="str">
        <f t="shared" ref="I54:I77" si="2">IF(OR(AND(D54&lt;3,E54&lt;&gt;"N/A" ),AND(G54&gt;1,G54&lt;&gt;"(select level)",E54&lt;&gt;"N/A")),"Yes","No")</f>
        <v>No</v>
      </c>
      <c r="J54" s="7">
        <v>3</v>
      </c>
    </row>
    <row r="55" spans="1:10" ht="40.5" customHeight="1" x14ac:dyDescent="0.25">
      <c r="A55" s="4"/>
      <c r="B55" s="5">
        <v>54</v>
      </c>
      <c r="C55" s="53" t="s">
        <v>207</v>
      </c>
      <c r="D55" s="54" t="str">
        <f>IF(OR(E55="",E55="(select option)"),"",IF(VLOOKUP(E55,DropDowns!B:D,3,0)=0,"",VLOOKUP(E55,DropDowns!B:D,3,0)))</f>
        <v/>
      </c>
      <c r="E55" s="69" t="s">
        <v>14</v>
      </c>
      <c r="F55" s="126"/>
      <c r="G55" s="43" t="s">
        <v>15</v>
      </c>
      <c r="H55" s="4"/>
      <c r="I55" s="4" t="str">
        <f t="shared" si="2"/>
        <v>No</v>
      </c>
      <c r="J55" s="7">
        <v>3</v>
      </c>
    </row>
    <row r="56" spans="1:10" ht="40.5" customHeight="1" x14ac:dyDescent="0.25">
      <c r="A56" s="4"/>
      <c r="B56" s="5">
        <v>55</v>
      </c>
      <c r="C56" s="53" t="s">
        <v>208</v>
      </c>
      <c r="D56" s="54" t="str">
        <f>IF(OR(E56="",E56="(select option)"),"",IF(VLOOKUP(E56,DropDowns!B:D,3,0)=0,"",VLOOKUP(E56,DropDowns!B:D,3,0)))</f>
        <v/>
      </c>
      <c r="E56" s="46" t="s">
        <v>14</v>
      </c>
      <c r="F56" s="126"/>
      <c r="G56" s="43" t="s">
        <v>15</v>
      </c>
      <c r="H56" s="4"/>
      <c r="I56" s="4" t="str">
        <f t="shared" si="2"/>
        <v>No</v>
      </c>
      <c r="J56" s="7">
        <v>3</v>
      </c>
    </row>
    <row r="57" spans="1:10" ht="40.5" customHeight="1" x14ac:dyDescent="0.25">
      <c r="A57" s="4"/>
      <c r="B57" s="5">
        <v>56</v>
      </c>
      <c r="C57" s="53" t="s">
        <v>209</v>
      </c>
      <c r="D57" s="54" t="str">
        <f>IF(OR(E57="",E57="(select option)"),"",IF(VLOOKUP(E57,DropDowns!B:D,3,0)=0,"",VLOOKUP(E57,DropDowns!B:D,3,0)))</f>
        <v/>
      </c>
      <c r="E57" s="46" t="s">
        <v>14</v>
      </c>
      <c r="F57" s="126"/>
      <c r="G57" s="43" t="s">
        <v>15</v>
      </c>
      <c r="H57" s="4"/>
      <c r="I57" s="4" t="str">
        <f t="shared" si="2"/>
        <v>No</v>
      </c>
      <c r="J57" s="7">
        <v>3</v>
      </c>
    </row>
    <row r="58" spans="1:10" ht="40.5" customHeight="1" x14ac:dyDescent="0.25">
      <c r="A58" s="4"/>
      <c r="B58" s="5">
        <v>57</v>
      </c>
      <c r="C58" s="53" t="s">
        <v>210</v>
      </c>
      <c r="D58" s="54" t="str">
        <f>IF(OR(E58="",E58="(select option)"),"",IF(VLOOKUP(E58,DropDowns!B:D,3,0)=0,"",VLOOKUP(E58,DropDowns!B:D,3,0)))</f>
        <v/>
      </c>
      <c r="E58" s="46" t="s">
        <v>14</v>
      </c>
      <c r="F58" s="126"/>
      <c r="G58" s="95" t="s">
        <v>15</v>
      </c>
      <c r="H58" s="4"/>
      <c r="I58" s="4" t="str">
        <f t="shared" si="2"/>
        <v>No</v>
      </c>
      <c r="J58" s="7">
        <v>3</v>
      </c>
    </row>
    <row r="59" spans="1:10" ht="40.5" customHeight="1" x14ac:dyDescent="0.25">
      <c r="A59" s="4"/>
      <c r="B59" s="5">
        <v>58</v>
      </c>
      <c r="C59" s="53" t="s">
        <v>99</v>
      </c>
      <c r="D59" s="54" t="str">
        <f>IF(OR(E59="",E59="(select option)"),"",IF(VLOOKUP(E59,DropDowns!B:D,3,0)=0,"",VLOOKUP(E59,DropDowns!B:D,3,0)))</f>
        <v/>
      </c>
      <c r="E59" s="46" t="s">
        <v>14</v>
      </c>
      <c r="F59" s="126"/>
      <c r="G59" s="43" t="s">
        <v>15</v>
      </c>
      <c r="H59" s="4"/>
      <c r="I59" s="4" t="str">
        <f t="shared" si="2"/>
        <v>No</v>
      </c>
      <c r="J59" s="7">
        <v>3</v>
      </c>
    </row>
    <row r="60" spans="1:10" ht="40.5" customHeight="1" x14ac:dyDescent="0.25">
      <c r="A60" s="4"/>
      <c r="B60" s="5">
        <v>59</v>
      </c>
      <c r="C60" s="53" t="s">
        <v>100</v>
      </c>
      <c r="D60" s="54" t="str">
        <f>IF(OR(E60="",E60="(select option)"),"",IF(VLOOKUP(E60,DropDowns!B:D,3,0)=0,"",VLOOKUP(E60,DropDowns!B:D,3,0)))</f>
        <v/>
      </c>
      <c r="E60" s="46" t="s">
        <v>14</v>
      </c>
      <c r="F60" s="126"/>
      <c r="G60" s="43" t="s">
        <v>15</v>
      </c>
      <c r="H60" s="4"/>
      <c r="I60" s="4" t="str">
        <f t="shared" si="2"/>
        <v>No</v>
      </c>
      <c r="J60" s="7">
        <v>3</v>
      </c>
    </row>
    <row r="61" spans="1:10" ht="40.5" customHeight="1" x14ac:dyDescent="0.25">
      <c r="A61" s="4"/>
      <c r="B61" s="5">
        <v>60</v>
      </c>
      <c r="C61" s="55" t="s">
        <v>211</v>
      </c>
      <c r="D61" s="54" t="str">
        <f>IF(OR(E61="",E61="(select option)"),"",IF(VLOOKUP(E61,DropDowns!B:D,3,0)=0,"",VLOOKUP(E61,DropDowns!B:D,3,0)))</f>
        <v/>
      </c>
      <c r="E61" s="46" t="s">
        <v>14</v>
      </c>
      <c r="F61" s="126"/>
      <c r="G61" s="43" t="s">
        <v>15</v>
      </c>
      <c r="H61" s="4"/>
      <c r="I61" s="4" t="str">
        <f t="shared" si="2"/>
        <v>No</v>
      </c>
      <c r="J61" s="7">
        <v>3</v>
      </c>
    </row>
    <row r="62" spans="1:10" ht="40.5" customHeight="1" x14ac:dyDescent="0.25">
      <c r="A62" s="4"/>
      <c r="B62" s="5">
        <v>61</v>
      </c>
      <c r="C62" s="55" t="s">
        <v>212</v>
      </c>
      <c r="D62" s="54" t="str">
        <f>IF(OR(E62="",E62="(select option)"),"",IF(VLOOKUP(E62,DropDowns!B:D,3,0)=0,"",VLOOKUP(E62,DropDowns!B:D,3,0)))</f>
        <v/>
      </c>
      <c r="E62" s="46" t="s">
        <v>14</v>
      </c>
      <c r="F62" s="126"/>
      <c r="G62" s="43" t="s">
        <v>15</v>
      </c>
      <c r="H62" s="4"/>
      <c r="I62" s="4" t="str">
        <f t="shared" si="2"/>
        <v>No</v>
      </c>
      <c r="J62" s="7">
        <v>3</v>
      </c>
    </row>
    <row r="63" spans="1:10" ht="40.5" customHeight="1" x14ac:dyDescent="0.25">
      <c r="A63" s="4"/>
      <c r="B63" s="5">
        <v>62</v>
      </c>
      <c r="C63" s="55" t="s">
        <v>213</v>
      </c>
      <c r="D63" s="54" t="str">
        <f>IF(OR(E63="",E63="(select option)"),"",IF(VLOOKUP(E63,DropDowns!B:D,3,0)=0,"",VLOOKUP(E63,DropDowns!B:D,3,0)))</f>
        <v/>
      </c>
      <c r="E63" s="46" t="s">
        <v>14</v>
      </c>
      <c r="F63" s="126"/>
      <c r="G63" s="43" t="s">
        <v>15</v>
      </c>
      <c r="H63" s="4"/>
      <c r="I63" s="4" t="str">
        <f t="shared" si="2"/>
        <v>No</v>
      </c>
      <c r="J63" s="7">
        <v>3</v>
      </c>
    </row>
    <row r="64" spans="1:10" ht="40.5" customHeight="1" x14ac:dyDescent="0.25">
      <c r="A64" s="4"/>
      <c r="B64" s="5">
        <v>63</v>
      </c>
      <c r="C64" s="55" t="s">
        <v>214</v>
      </c>
      <c r="D64" s="54" t="str">
        <f>IF(OR(E64="",E64="(select option)"),"",IF(VLOOKUP(E64,DropDowns!B:D,3,0)=0,"",VLOOKUP(E64,DropDowns!B:D,3,0)))</f>
        <v/>
      </c>
      <c r="E64" s="46" t="s">
        <v>14</v>
      </c>
      <c r="F64" s="126"/>
      <c r="G64" s="43" t="s">
        <v>15</v>
      </c>
      <c r="H64" s="4"/>
      <c r="I64" s="4" t="str">
        <f t="shared" si="2"/>
        <v>No</v>
      </c>
      <c r="J64" s="7">
        <v>3</v>
      </c>
    </row>
    <row r="65" spans="1:10" ht="40.5" customHeight="1" x14ac:dyDescent="0.25">
      <c r="A65" s="4"/>
      <c r="B65" s="5">
        <v>64</v>
      </c>
      <c r="C65" s="55" t="s">
        <v>215</v>
      </c>
      <c r="D65" s="54" t="str">
        <f>IF(OR(E65="",E65="(select option)"),"",IF(VLOOKUP(E65,DropDowns!B:D,3,0)=0,"",VLOOKUP(E65,DropDowns!B:D,3,0)))</f>
        <v/>
      </c>
      <c r="E65" s="69" t="s">
        <v>14</v>
      </c>
      <c r="F65" s="126"/>
      <c r="G65" s="95" t="s">
        <v>15</v>
      </c>
      <c r="H65" s="4"/>
      <c r="I65" s="4" t="str">
        <f t="shared" si="2"/>
        <v>No</v>
      </c>
      <c r="J65" s="7">
        <v>3</v>
      </c>
    </row>
    <row r="66" spans="1:10" ht="40.5" customHeight="1" x14ac:dyDescent="0.25">
      <c r="A66" s="4"/>
      <c r="B66" s="5">
        <v>65</v>
      </c>
      <c r="C66" s="71" t="s">
        <v>216</v>
      </c>
      <c r="D66" s="54" t="str">
        <f>IF(OR(E66="",E66="(select option)"),"",IF(VLOOKUP(E66,DropDowns!B:D,3,0)=0,"",VLOOKUP(E66,DropDowns!B:D,3,0)))</f>
        <v/>
      </c>
      <c r="E66" s="96" t="s">
        <v>14</v>
      </c>
      <c r="F66" s="127"/>
      <c r="G66" s="95" t="s">
        <v>15</v>
      </c>
      <c r="H66" s="4"/>
      <c r="I66" s="4" t="str">
        <f t="shared" si="2"/>
        <v>No</v>
      </c>
      <c r="J66" s="7">
        <v>3</v>
      </c>
    </row>
    <row r="67" spans="1:10" ht="13.5" customHeight="1" x14ac:dyDescent="0.25">
      <c r="A67" s="4"/>
      <c r="B67" s="5">
        <v>66</v>
      </c>
      <c r="C67" s="56"/>
      <c r="D67" s="54" t="str">
        <f>IF(OR(E67="",E67="(select option)"),"",IF(VLOOKUP(E67,DropDowns!B:D,3,0)=0,"",VLOOKUP(E67,DropDowns!B:D,3,0)))</f>
        <v/>
      </c>
      <c r="E67" s="37"/>
      <c r="F67" s="128"/>
      <c r="G67" s="21"/>
      <c r="H67" s="4"/>
      <c r="I67" s="4" t="str">
        <f t="shared" si="2"/>
        <v>No</v>
      </c>
      <c r="J67" s="7"/>
    </row>
    <row r="68" spans="1:10" ht="12.75" customHeight="1" x14ac:dyDescent="0.25">
      <c r="A68" s="4"/>
      <c r="B68" s="5">
        <v>67</v>
      </c>
      <c r="C68" s="100"/>
      <c r="D68" s="54" t="str">
        <f>IF(OR(E68="",E68="(select option)"),"",IF(VLOOKUP(E68,DropDowns!B:D,3,0)=0,"",VLOOKUP(E68,DropDowns!B:D,3,0)))</f>
        <v/>
      </c>
      <c r="E68" s="102"/>
      <c r="F68" s="129"/>
      <c r="G68" s="89"/>
      <c r="H68" s="4"/>
      <c r="I68" s="4" t="str">
        <f t="shared" si="2"/>
        <v>No</v>
      </c>
      <c r="J68" s="7"/>
    </row>
    <row r="69" spans="1:10" ht="20.45" customHeight="1" x14ac:dyDescent="0.25">
      <c r="A69" s="4"/>
      <c r="B69" s="5">
        <v>68</v>
      </c>
      <c r="C69" s="70" t="s">
        <v>78</v>
      </c>
      <c r="D69" s="54" t="str">
        <f>IF(OR(E69="",E69="(select option)"),"",IF(VLOOKUP(E69,DropDowns!B:D,3,0)=0,"",VLOOKUP(E69,DropDowns!B:D,3,0)))</f>
        <v/>
      </c>
      <c r="E69" s="36"/>
      <c r="F69" s="124"/>
      <c r="G69" s="20"/>
      <c r="H69" s="4"/>
      <c r="I69" s="4" t="str">
        <f t="shared" si="2"/>
        <v>No</v>
      </c>
      <c r="J69" s="7"/>
    </row>
    <row r="70" spans="1:10" ht="40.5" customHeight="1" x14ac:dyDescent="0.25">
      <c r="A70" s="4"/>
      <c r="B70" s="5">
        <v>69</v>
      </c>
      <c r="C70" s="97" t="s">
        <v>217</v>
      </c>
      <c r="D70" s="54" t="str">
        <f>IF(OR(E70="",E70="(select option)"),"",IF(VLOOKUP(E70,DropDowns!B:D,3,0)=0,"",VLOOKUP(E70,DropDowns!B:D,3,0)))</f>
        <v/>
      </c>
      <c r="E70" s="66" t="s">
        <v>14</v>
      </c>
      <c r="F70" s="125"/>
      <c r="G70" s="67" t="s">
        <v>15</v>
      </c>
      <c r="H70" s="4"/>
      <c r="I70" s="4" t="str">
        <f t="shared" si="2"/>
        <v>No</v>
      </c>
      <c r="J70" s="7">
        <v>3</v>
      </c>
    </row>
    <row r="71" spans="1:10" ht="40.5" customHeight="1" x14ac:dyDescent="0.25">
      <c r="A71" s="4"/>
      <c r="B71" s="5">
        <v>70</v>
      </c>
      <c r="C71" s="53" t="s">
        <v>108</v>
      </c>
      <c r="D71" s="54" t="str">
        <f>IF(OR(E71="",E71="(select option)"),"",IF(VLOOKUP(E71,DropDowns!B:D,3,0)=0,"",VLOOKUP(E71,DropDowns!B:D,3,0)))</f>
        <v/>
      </c>
      <c r="E71" s="42" t="s">
        <v>14</v>
      </c>
      <c r="F71" s="126"/>
      <c r="G71" s="43" t="s">
        <v>15</v>
      </c>
      <c r="H71" s="4"/>
      <c r="I71" s="4" t="str">
        <f t="shared" si="2"/>
        <v>No</v>
      </c>
      <c r="J71" s="7">
        <v>3</v>
      </c>
    </row>
    <row r="72" spans="1:10" ht="40.5" customHeight="1" x14ac:dyDescent="0.25">
      <c r="A72" s="4"/>
      <c r="B72" s="5">
        <v>71</v>
      </c>
      <c r="C72" s="53" t="s">
        <v>109</v>
      </c>
      <c r="D72" s="54" t="str">
        <f>IF(OR(E72="",E72="(select option)"),"",IF(VLOOKUP(E72,DropDowns!B:D,3,0)=0,"",VLOOKUP(E72,DropDowns!B:D,3,0)))</f>
        <v/>
      </c>
      <c r="E72" s="69" t="s">
        <v>14</v>
      </c>
      <c r="F72" s="126"/>
      <c r="G72" s="95" t="s">
        <v>15</v>
      </c>
      <c r="H72" s="4"/>
      <c r="I72" s="4" t="str">
        <f t="shared" si="2"/>
        <v>No</v>
      </c>
      <c r="J72" s="7">
        <v>3</v>
      </c>
    </row>
    <row r="73" spans="1:10" ht="40.5" customHeight="1" x14ac:dyDescent="0.25">
      <c r="A73" s="4"/>
      <c r="B73" s="5">
        <v>72</v>
      </c>
      <c r="C73" s="53" t="s">
        <v>110</v>
      </c>
      <c r="D73" s="54" t="str">
        <f>IF(OR(E73="",E73="(select option)"),"",IF(VLOOKUP(E73,DropDowns!B:D,3,0)=0,"",VLOOKUP(E73,DropDowns!B:D,3,0)))</f>
        <v/>
      </c>
      <c r="E73" s="42" t="s">
        <v>14</v>
      </c>
      <c r="F73" s="126"/>
      <c r="G73" s="43" t="s">
        <v>15</v>
      </c>
      <c r="H73" s="4"/>
      <c r="I73" s="4" t="str">
        <f t="shared" si="2"/>
        <v>No</v>
      </c>
      <c r="J73" s="7">
        <v>3</v>
      </c>
    </row>
    <row r="74" spans="1:10" ht="40.5" customHeight="1" x14ac:dyDescent="0.25">
      <c r="A74" s="4"/>
      <c r="B74" s="5">
        <v>73</v>
      </c>
      <c r="C74" s="53" t="s">
        <v>111</v>
      </c>
      <c r="D74" s="54" t="str">
        <f>IF(OR(E74="",E74="(select option)"),"",IF(VLOOKUP(E74,DropDowns!B:D,3,0)=0,"",VLOOKUP(E74,DropDowns!B:D,3,0)))</f>
        <v/>
      </c>
      <c r="E74" s="42" t="s">
        <v>14</v>
      </c>
      <c r="F74" s="126"/>
      <c r="G74" s="43" t="s">
        <v>15</v>
      </c>
      <c r="H74" s="4"/>
      <c r="I74" s="4" t="str">
        <f t="shared" si="2"/>
        <v>No</v>
      </c>
      <c r="J74" s="7">
        <v>3</v>
      </c>
    </row>
    <row r="75" spans="1:10" ht="40.5" customHeight="1" x14ac:dyDescent="0.25">
      <c r="A75" s="4"/>
      <c r="B75" s="5">
        <v>74</v>
      </c>
      <c r="C75" s="53" t="s">
        <v>112</v>
      </c>
      <c r="D75" s="54" t="str">
        <f>IF(OR(E75="",E75="(select option)"),"",IF(VLOOKUP(E75,DropDowns!B:D,3,0)=0,"",VLOOKUP(E75,DropDowns!B:D,3,0)))</f>
        <v/>
      </c>
      <c r="E75" s="42" t="s">
        <v>14</v>
      </c>
      <c r="F75" s="126"/>
      <c r="G75" s="43" t="s">
        <v>15</v>
      </c>
      <c r="H75" s="4"/>
      <c r="I75" s="4" t="str">
        <f t="shared" si="2"/>
        <v>No</v>
      </c>
      <c r="J75" s="7">
        <v>3</v>
      </c>
    </row>
    <row r="76" spans="1:10" ht="40.5" customHeight="1" x14ac:dyDescent="0.25">
      <c r="A76" s="4"/>
      <c r="B76" s="5">
        <v>75</v>
      </c>
      <c r="C76" s="53" t="s">
        <v>113</v>
      </c>
      <c r="D76" s="54" t="str">
        <f>IF(OR(E76="",E76="(select option)"),"",IF(VLOOKUP(E76,DropDowns!B:D,3,0)=0,"",VLOOKUP(E76,DropDowns!B:D,3,0)))</f>
        <v/>
      </c>
      <c r="E76" s="42" t="s">
        <v>14</v>
      </c>
      <c r="F76" s="126"/>
      <c r="G76" s="95" t="s">
        <v>15</v>
      </c>
      <c r="H76" s="4"/>
      <c r="I76" s="4" t="str">
        <f t="shared" si="2"/>
        <v>No</v>
      </c>
      <c r="J76" s="7">
        <v>3</v>
      </c>
    </row>
    <row r="77" spans="1:10" ht="40.5" customHeight="1" x14ac:dyDescent="0.25">
      <c r="A77" s="4"/>
      <c r="B77" s="5">
        <v>76</v>
      </c>
      <c r="C77" s="71" t="s">
        <v>114</v>
      </c>
      <c r="D77" s="54" t="str">
        <f>IF(OR(E77="",E77="(select option)"),"",IF(VLOOKUP(E77,DropDowns!B:D,3,0)=0,"",VLOOKUP(E77,DropDowns!B:D,3,0)))</f>
        <v/>
      </c>
      <c r="E77" s="101" t="s">
        <v>14</v>
      </c>
      <c r="F77" s="127"/>
      <c r="G77" s="95" t="s">
        <v>15</v>
      </c>
      <c r="H77" s="4"/>
      <c r="I77" s="4" t="str">
        <f t="shared" si="2"/>
        <v>No</v>
      </c>
      <c r="J77" s="7">
        <v>3</v>
      </c>
    </row>
    <row r="78" spans="1:10" x14ac:dyDescent="0.25">
      <c r="A78" s="4"/>
      <c r="B78" s="5">
        <v>77</v>
      </c>
      <c r="C78" s="56"/>
      <c r="D78" s="59" t="str">
        <f>IF(OR(E78="",E78="(select option)"),"",VLOOKUP(E78,DropDowns!C:D,2,0))</f>
        <v/>
      </c>
      <c r="E78" s="35"/>
      <c r="F78" s="128"/>
      <c r="G78" s="21"/>
      <c r="H78" s="4"/>
      <c r="I78" s="4"/>
    </row>
    <row r="79" spans="1:10" ht="27" customHeight="1" thickBot="1" x14ac:dyDescent="0.3">
      <c r="A79" s="4"/>
      <c r="B79" s="5">
        <v>78</v>
      </c>
      <c r="C79" s="15"/>
      <c r="D79" s="4" t="str">
        <f>IF(OR(E79="",E79="(select option)"),"",VLOOKUP(E79,DropDowns!C:D,2,0))</f>
        <v/>
      </c>
      <c r="E79" s="30"/>
      <c r="F79" s="121"/>
      <c r="G79" s="3"/>
      <c r="H79" s="4"/>
      <c r="I79" s="4"/>
    </row>
    <row r="80" spans="1:10" ht="15.75" thickBot="1" x14ac:dyDescent="0.3">
      <c r="A80" s="4"/>
      <c r="B80" s="5">
        <v>79</v>
      </c>
      <c r="C80" s="50" t="s">
        <v>34</v>
      </c>
      <c r="D80" s="51" t="str">
        <f>IF(COUNT(D81:D91)=0,"",ROUND(SUM(D81:D91)/COUNT(D81:D91),0))</f>
        <v/>
      </c>
      <c r="E80" s="33"/>
      <c r="F80" s="122"/>
      <c r="G80" s="8" t="str">
        <f>IFERROR(ROUND(SUM(G81:G91)/COUNT(G81:G91),0),"")</f>
        <v/>
      </c>
      <c r="H80" s="4"/>
      <c r="I80" s="4"/>
    </row>
    <row r="81" spans="1:10" ht="15" customHeight="1" x14ac:dyDescent="0.25">
      <c r="A81" s="4"/>
      <c r="B81" s="5">
        <v>80</v>
      </c>
      <c r="C81" s="131"/>
      <c r="D81" s="132" t="str">
        <f>IF(OR(E81="",E81="(select option)"),"",VLOOKUP(E81,DropDowns!C:D,2,0))</f>
        <v/>
      </c>
      <c r="E81" s="133"/>
      <c r="F81" s="134"/>
      <c r="G81" s="135"/>
      <c r="H81" s="4"/>
      <c r="I81" s="4"/>
    </row>
    <row r="82" spans="1:10" x14ac:dyDescent="0.25">
      <c r="A82" s="4"/>
      <c r="B82" s="5">
        <v>81</v>
      </c>
      <c r="C82" s="70" t="s">
        <v>79</v>
      </c>
      <c r="D82" s="52" t="str">
        <f>IF(OR(E82="",E82="(select option)"),"",VLOOKUP(E82,DropDowns!C:D,2,0))</f>
        <v/>
      </c>
      <c r="E82" s="34"/>
      <c r="F82" s="124"/>
      <c r="G82" s="20"/>
      <c r="H82" s="4"/>
      <c r="I82" s="4"/>
    </row>
    <row r="83" spans="1:10" ht="74.25" customHeight="1" x14ac:dyDescent="0.25">
      <c r="A83" s="4"/>
      <c r="B83" s="5">
        <v>82</v>
      </c>
      <c r="C83" s="55" t="s">
        <v>218</v>
      </c>
      <c r="D83" s="54" t="str">
        <f>IF(OR(E83="",E83="(select option)"),"",IF(VLOOKUP(E83,DropDowns!B:D,3,0)=0,"",VLOOKUP(E83,DropDowns!B:D,3,0)))</f>
        <v/>
      </c>
      <c r="E83" s="46" t="s">
        <v>14</v>
      </c>
      <c r="F83" s="126"/>
      <c r="G83" s="43" t="s">
        <v>15</v>
      </c>
      <c r="H83" s="4"/>
      <c r="I83" s="4" t="str">
        <f t="shared" ref="I83:I90" si="3">IF(OR(AND(D83&lt;3,E83&lt;&gt;"N/A" ),AND(G83&gt;1,G83&lt;&gt;"(select level)",E83&lt;&gt;"N/A")),"Yes","No")</f>
        <v>No</v>
      </c>
      <c r="J83" s="6">
        <v>4</v>
      </c>
    </row>
    <row r="84" spans="1:10" ht="59.25" customHeight="1" x14ac:dyDescent="0.25">
      <c r="A84" s="4"/>
      <c r="B84" s="5">
        <v>83</v>
      </c>
      <c r="C84" s="53" t="s">
        <v>116</v>
      </c>
      <c r="D84" s="54" t="str">
        <f>IF(OR(E84="",E84="(select option)"),"",IF(VLOOKUP(E84,DropDowns!B:D,3,0)=0,"",VLOOKUP(E84,DropDowns!B:D,3,0)))</f>
        <v/>
      </c>
      <c r="E84" s="46" t="s">
        <v>14</v>
      </c>
      <c r="F84" s="126"/>
      <c r="G84" s="43" t="s">
        <v>15</v>
      </c>
      <c r="H84" s="4"/>
      <c r="I84" s="4" t="str">
        <f t="shared" si="3"/>
        <v>No</v>
      </c>
      <c r="J84" s="6">
        <v>4</v>
      </c>
    </row>
    <row r="85" spans="1:10" ht="59.25" customHeight="1" x14ac:dyDescent="0.25">
      <c r="A85" s="4"/>
      <c r="B85" s="5">
        <v>84</v>
      </c>
      <c r="C85" s="55" t="s">
        <v>117</v>
      </c>
      <c r="D85" s="54" t="str">
        <f>IF(OR(E85="",E85="(select option)"),"",IF(VLOOKUP(E85,DropDowns!B:D,3,0)=0,"",VLOOKUP(E85,DropDowns!B:D,3,0)))</f>
        <v/>
      </c>
      <c r="E85" s="46" t="s">
        <v>14</v>
      </c>
      <c r="F85" s="126"/>
      <c r="G85" s="43" t="s">
        <v>15</v>
      </c>
      <c r="H85" s="4"/>
      <c r="I85" s="4" t="str">
        <f t="shared" si="3"/>
        <v>No</v>
      </c>
      <c r="J85" s="6">
        <v>4</v>
      </c>
    </row>
    <row r="86" spans="1:10" ht="59.25" customHeight="1" x14ac:dyDescent="0.25">
      <c r="A86" s="4"/>
      <c r="B86" s="5">
        <v>85</v>
      </c>
      <c r="C86" s="55" t="s">
        <v>118</v>
      </c>
      <c r="D86" s="54" t="str">
        <f>IF(OR(E86="",E86="(select option)"),"",IF(VLOOKUP(E86,DropDowns!B:D,3,0)=0,"",VLOOKUP(E86,DropDowns!B:D,3,0)))</f>
        <v/>
      </c>
      <c r="E86" s="46" t="s">
        <v>14</v>
      </c>
      <c r="F86" s="126"/>
      <c r="G86" s="43" t="s">
        <v>15</v>
      </c>
      <c r="H86" s="4"/>
      <c r="I86" s="4" t="str">
        <f t="shared" si="3"/>
        <v>No</v>
      </c>
      <c r="J86" s="6">
        <v>4</v>
      </c>
    </row>
    <row r="87" spans="1:10" ht="59.25" customHeight="1" x14ac:dyDescent="0.25">
      <c r="A87" s="4"/>
      <c r="B87" s="5">
        <v>86</v>
      </c>
      <c r="C87" s="55" t="s">
        <v>219</v>
      </c>
      <c r="D87" s="54" t="str">
        <f>IF(OR(E87="",E87="(select option)"),"",IF(VLOOKUP(E87,DropDowns!B:D,3,0)=0,"",VLOOKUP(E87,DropDowns!B:D,3,0)))</f>
        <v/>
      </c>
      <c r="E87" s="46" t="s">
        <v>14</v>
      </c>
      <c r="F87" s="126"/>
      <c r="G87" s="43" t="s">
        <v>15</v>
      </c>
      <c r="H87" s="4"/>
      <c r="I87" s="4" t="str">
        <f t="shared" si="3"/>
        <v>No</v>
      </c>
      <c r="J87" s="6">
        <v>4</v>
      </c>
    </row>
    <row r="88" spans="1:10" ht="59.25" customHeight="1" x14ac:dyDescent="0.25">
      <c r="A88" s="4"/>
      <c r="B88" s="5">
        <v>87</v>
      </c>
      <c r="C88" s="55" t="s">
        <v>120</v>
      </c>
      <c r="D88" s="54" t="str">
        <f>IF(OR(E88="",E88="(select option)"),"",IF(VLOOKUP(E88,DropDowns!B:D,3,0)=0,"",VLOOKUP(E88,DropDowns!B:D,3,0)))</f>
        <v/>
      </c>
      <c r="E88" s="46" t="s">
        <v>14</v>
      </c>
      <c r="F88" s="126"/>
      <c r="G88" s="43" t="s">
        <v>15</v>
      </c>
      <c r="H88" s="4"/>
      <c r="I88" s="4" t="str">
        <f t="shared" si="3"/>
        <v>No</v>
      </c>
      <c r="J88" s="6">
        <v>4</v>
      </c>
    </row>
    <row r="89" spans="1:10" ht="59.25" customHeight="1" x14ac:dyDescent="0.25">
      <c r="A89" s="4"/>
      <c r="B89" s="5">
        <v>88</v>
      </c>
      <c r="C89" s="55" t="s">
        <v>121</v>
      </c>
      <c r="D89" s="54" t="str">
        <f>IF(OR(E89="",E89="(select option)"),"",IF(VLOOKUP(E89,DropDowns!B:D,3,0)=0,"",VLOOKUP(E89,DropDowns!B:D,3,0)))</f>
        <v/>
      </c>
      <c r="E89" s="46" t="s">
        <v>14</v>
      </c>
      <c r="F89" s="126"/>
      <c r="G89" s="43" t="s">
        <v>15</v>
      </c>
      <c r="H89" s="4"/>
      <c r="I89" s="4" t="str">
        <f t="shared" si="3"/>
        <v>No</v>
      </c>
      <c r="J89" s="6">
        <v>4</v>
      </c>
    </row>
    <row r="90" spans="1:10" ht="59.25" customHeight="1" x14ac:dyDescent="0.25">
      <c r="A90" s="4"/>
      <c r="B90" s="5">
        <v>89</v>
      </c>
      <c r="C90" s="71" t="s">
        <v>122</v>
      </c>
      <c r="D90" s="54" t="str">
        <f>IF(OR(E90="",E90="(select option)"),"",IF(VLOOKUP(E90,DropDowns!B:D,3,0)=0,"",VLOOKUP(E90,DropDowns!B:D,3,0)))</f>
        <v/>
      </c>
      <c r="E90" s="96" t="s">
        <v>14</v>
      </c>
      <c r="F90" s="127"/>
      <c r="G90" s="95" t="s">
        <v>15</v>
      </c>
      <c r="H90" s="4"/>
      <c r="I90" s="4" t="str">
        <f t="shared" si="3"/>
        <v>No</v>
      </c>
      <c r="J90" s="6">
        <v>4</v>
      </c>
    </row>
    <row r="91" spans="1:10" x14ac:dyDescent="0.25">
      <c r="A91" s="4"/>
      <c r="B91" s="5">
        <v>90</v>
      </c>
      <c r="C91" s="56"/>
      <c r="D91" s="57" t="str">
        <f>IF(OR(E91="",E91="(select option)"),"",VLOOKUP(E91,DropDowns!C:D,2,0))</f>
        <v/>
      </c>
      <c r="E91" s="35"/>
      <c r="F91" s="128"/>
      <c r="G91" s="21"/>
      <c r="H91" s="4"/>
      <c r="I91" s="4"/>
    </row>
    <row r="92" spans="1:10" ht="31.5" customHeight="1" thickBot="1" x14ac:dyDescent="0.3">
      <c r="A92" s="4"/>
      <c r="B92" s="5">
        <v>91</v>
      </c>
      <c r="C92" s="15"/>
      <c r="D92" s="4" t="str">
        <f>IF(OR(E92="",E92="(select option)"),"",VLOOKUP(E92,DropDowns!C:D,2,0))</f>
        <v/>
      </c>
      <c r="E92" s="30"/>
      <c r="F92" s="121"/>
      <c r="G92" s="3"/>
      <c r="H92" s="4"/>
      <c r="I92" s="4"/>
    </row>
    <row r="93" spans="1:10" ht="15.75" thickBot="1" x14ac:dyDescent="0.3">
      <c r="A93" s="4"/>
      <c r="B93" s="5">
        <v>92</v>
      </c>
      <c r="C93" s="50" t="s">
        <v>35</v>
      </c>
      <c r="D93" s="51" t="str">
        <f>IF(COUNT(D94:D115)=0,"",ROUND(SUM(D94:D115)/COUNT(D94:D115),0))</f>
        <v/>
      </c>
      <c r="E93" s="33"/>
      <c r="F93" s="122"/>
      <c r="G93" s="8" t="str">
        <f>IFERROR(ROUND(SUM(G94:G115)/COUNT(G94:G115),0),"")</f>
        <v/>
      </c>
      <c r="H93" s="4"/>
      <c r="I93" s="4"/>
    </row>
    <row r="94" spans="1:10" x14ac:dyDescent="0.25">
      <c r="A94" s="4"/>
      <c r="B94" s="5">
        <v>93</v>
      </c>
      <c r="C94" s="131"/>
      <c r="D94" s="132" t="str">
        <f>IF(OR(E94="",E94="(select option)"),"",VLOOKUP(E94,DropDowns!C:D,2,0))</f>
        <v/>
      </c>
      <c r="E94" s="133"/>
      <c r="F94" s="134"/>
      <c r="G94" s="135"/>
      <c r="H94" s="4"/>
      <c r="I94" s="4"/>
    </row>
    <row r="95" spans="1:10" x14ac:dyDescent="0.25">
      <c r="A95" s="4"/>
      <c r="B95" s="5"/>
      <c r="C95" s="70" t="s">
        <v>181</v>
      </c>
      <c r="D95" s="68"/>
      <c r="E95" s="87"/>
      <c r="F95" s="129"/>
      <c r="G95" s="89"/>
      <c r="H95" s="4"/>
      <c r="I95" s="4"/>
    </row>
    <row r="96" spans="1:10" ht="49.5" customHeight="1" x14ac:dyDescent="0.25">
      <c r="A96" s="4"/>
      <c r="B96" s="5">
        <v>94</v>
      </c>
      <c r="C96" s="55" t="s">
        <v>220</v>
      </c>
      <c r="D96" s="54" t="str">
        <f>IF(OR(E96="",E96="(select option)"),"",IF(VLOOKUP(E96,DropDowns!B:D,3,0)=0,"",VLOOKUP(E96,DropDowns!B:D,3,0)))</f>
        <v/>
      </c>
      <c r="E96" s="46" t="s">
        <v>14</v>
      </c>
      <c r="F96" s="126"/>
      <c r="G96" s="43" t="s">
        <v>15</v>
      </c>
      <c r="H96" s="4"/>
      <c r="I96" s="4" t="str">
        <f t="shared" ref="I96:I114" si="4">IF(OR(AND(D96&lt;3,E96&lt;&gt;"N/A" ),AND(G96&gt;1,G96&lt;&gt;"(select level)",E96&lt;&gt;"N/A")),"Yes","No")</f>
        <v>No</v>
      </c>
      <c r="J96" s="7">
        <v>5</v>
      </c>
    </row>
    <row r="97" spans="1:10" ht="49.5" customHeight="1" x14ac:dyDescent="0.25">
      <c r="A97" s="4"/>
      <c r="B97" s="5">
        <v>95</v>
      </c>
      <c r="C97" s="55" t="s">
        <v>221</v>
      </c>
      <c r="D97" s="54" t="str">
        <f>IF(OR(E97="",E97="(select option)"),"",IF(VLOOKUP(E97,DropDowns!B:D,3,0)=0,"",VLOOKUP(E97,DropDowns!B:D,3,0)))</f>
        <v/>
      </c>
      <c r="E97" s="46" t="s">
        <v>14</v>
      </c>
      <c r="F97" s="126"/>
      <c r="G97" s="43" t="s">
        <v>15</v>
      </c>
      <c r="H97" s="4"/>
      <c r="I97" s="4" t="str">
        <f t="shared" si="4"/>
        <v>No</v>
      </c>
      <c r="J97" s="7">
        <v>5</v>
      </c>
    </row>
    <row r="98" spans="1:10" ht="49.5" customHeight="1" x14ac:dyDescent="0.25">
      <c r="A98" s="4"/>
      <c r="B98" s="5">
        <v>96</v>
      </c>
      <c r="C98" s="55" t="s">
        <v>222</v>
      </c>
      <c r="D98" s="54" t="str">
        <f>IF(OR(E98="",E98="(select option)"),"",IF(VLOOKUP(E98,DropDowns!B:D,3,0)=0,"",VLOOKUP(E98,DropDowns!B:D,3,0)))</f>
        <v/>
      </c>
      <c r="E98" s="46" t="s">
        <v>14</v>
      </c>
      <c r="F98" s="126"/>
      <c r="G98" s="43" t="s">
        <v>15</v>
      </c>
      <c r="H98" s="4"/>
      <c r="I98" s="4" t="str">
        <f t="shared" si="4"/>
        <v>No</v>
      </c>
      <c r="J98" s="7">
        <v>5</v>
      </c>
    </row>
    <row r="99" spans="1:10" ht="49.5" customHeight="1" x14ac:dyDescent="0.25">
      <c r="A99" s="4"/>
      <c r="B99" s="5">
        <v>97</v>
      </c>
      <c r="C99" s="55" t="s">
        <v>223</v>
      </c>
      <c r="D99" s="54" t="str">
        <f>IF(OR(E99="",E99="(select option)"),"",IF(VLOOKUP(E99,DropDowns!B:D,3,0)=0,"",VLOOKUP(E99,DropDowns!B:D,3,0)))</f>
        <v/>
      </c>
      <c r="E99" s="46" t="s">
        <v>14</v>
      </c>
      <c r="F99" s="126"/>
      <c r="G99" s="43" t="s">
        <v>15</v>
      </c>
      <c r="H99" s="4"/>
      <c r="I99" s="4" t="str">
        <f t="shared" si="4"/>
        <v>No</v>
      </c>
      <c r="J99" s="7">
        <v>5</v>
      </c>
    </row>
    <row r="100" spans="1:10" ht="49.5" customHeight="1" x14ac:dyDescent="0.25">
      <c r="A100" s="4"/>
      <c r="B100" s="5">
        <v>98</v>
      </c>
      <c r="C100" s="55" t="s">
        <v>224</v>
      </c>
      <c r="D100" s="54" t="str">
        <f>IF(OR(E100="",E100="(select option)"),"",IF(VLOOKUP(E100,DropDowns!B:D,3,0)=0,"",VLOOKUP(E100,DropDowns!B:D,3,0)))</f>
        <v/>
      </c>
      <c r="E100" s="46" t="s">
        <v>14</v>
      </c>
      <c r="F100" s="126"/>
      <c r="G100" s="43" t="s">
        <v>15</v>
      </c>
      <c r="H100" s="4"/>
      <c r="I100" s="4" t="str">
        <f t="shared" si="4"/>
        <v>No</v>
      </c>
      <c r="J100" s="7">
        <v>5</v>
      </c>
    </row>
    <row r="101" spans="1:10" ht="49.5" customHeight="1" x14ac:dyDescent="0.25">
      <c r="A101" s="4"/>
      <c r="B101" s="5">
        <v>99</v>
      </c>
      <c r="C101" s="55" t="s">
        <v>128</v>
      </c>
      <c r="D101" s="54" t="str">
        <f>IF(OR(E101="",E101="(select option)"),"",IF(VLOOKUP(E101,DropDowns!B:D,3,0)=0,"",VLOOKUP(E101,DropDowns!B:D,3,0)))</f>
        <v/>
      </c>
      <c r="E101" s="46" t="s">
        <v>14</v>
      </c>
      <c r="F101" s="126"/>
      <c r="G101" s="43" t="s">
        <v>15</v>
      </c>
      <c r="H101" s="4"/>
      <c r="I101" s="4" t="str">
        <f t="shared" si="4"/>
        <v>No</v>
      </c>
      <c r="J101" s="7">
        <v>5</v>
      </c>
    </row>
    <row r="102" spans="1:10" ht="49.5" customHeight="1" x14ac:dyDescent="0.25">
      <c r="A102" s="4"/>
      <c r="B102" s="5">
        <v>100</v>
      </c>
      <c r="C102" s="55" t="s">
        <v>225</v>
      </c>
      <c r="D102" s="54" t="str">
        <f>IF(OR(E102="",E102="(select option)"),"",IF(VLOOKUP(E102,DropDowns!B:D,3,0)=0,"",VLOOKUP(E102,DropDowns!B:D,3,0)))</f>
        <v/>
      </c>
      <c r="E102" s="46" t="s">
        <v>14</v>
      </c>
      <c r="F102" s="126"/>
      <c r="G102" s="43" t="s">
        <v>15</v>
      </c>
      <c r="H102" s="4"/>
      <c r="I102" s="4" t="str">
        <f t="shared" si="4"/>
        <v>No</v>
      </c>
      <c r="J102" s="7">
        <v>5</v>
      </c>
    </row>
    <row r="103" spans="1:10" ht="49.5" customHeight="1" x14ac:dyDescent="0.25">
      <c r="A103" s="4"/>
      <c r="B103" s="5">
        <v>101</v>
      </c>
      <c r="C103" s="55" t="s">
        <v>226</v>
      </c>
      <c r="D103" s="54" t="str">
        <f>IF(OR(E103="",E103="(select option)"),"",IF(VLOOKUP(E103,DropDowns!B:D,3,0)=0,"",VLOOKUP(E103,DropDowns!B:D,3,0)))</f>
        <v/>
      </c>
      <c r="E103" s="46" t="s">
        <v>14</v>
      </c>
      <c r="F103" s="126"/>
      <c r="G103" s="43" t="s">
        <v>15</v>
      </c>
      <c r="H103" s="4"/>
      <c r="I103" s="4" t="str">
        <f t="shared" si="4"/>
        <v>No</v>
      </c>
      <c r="J103" s="7">
        <v>5</v>
      </c>
    </row>
    <row r="104" spans="1:10" ht="49.5" customHeight="1" x14ac:dyDescent="0.25">
      <c r="A104" s="4"/>
      <c r="B104" s="5">
        <v>102</v>
      </c>
      <c r="C104" s="55" t="s">
        <v>227</v>
      </c>
      <c r="D104" s="54" t="str">
        <f>IF(OR(E104="",E104="(select option)"),"",IF(VLOOKUP(E104,DropDowns!B:D,3,0)=0,"",VLOOKUP(E104,DropDowns!B:D,3,0)))</f>
        <v/>
      </c>
      <c r="E104" s="46" t="s">
        <v>14</v>
      </c>
      <c r="F104" s="126"/>
      <c r="G104" s="43" t="s">
        <v>15</v>
      </c>
      <c r="H104" s="4"/>
      <c r="I104" s="4" t="str">
        <f t="shared" si="4"/>
        <v>No</v>
      </c>
      <c r="J104" s="7">
        <v>5</v>
      </c>
    </row>
    <row r="105" spans="1:10" ht="49.5" customHeight="1" x14ac:dyDescent="0.25">
      <c r="A105" s="4"/>
      <c r="B105" s="5">
        <v>103</v>
      </c>
      <c r="C105" s="55" t="s">
        <v>228</v>
      </c>
      <c r="D105" s="54" t="str">
        <f>IF(OR(E105="",E105="(select option)"),"",IF(VLOOKUP(E105,DropDowns!B:D,3,0)=0,"",VLOOKUP(E105,DropDowns!B:D,3,0)))</f>
        <v/>
      </c>
      <c r="E105" s="46" t="s">
        <v>14</v>
      </c>
      <c r="F105" s="126"/>
      <c r="G105" s="43" t="s">
        <v>15</v>
      </c>
      <c r="H105" s="4"/>
      <c r="I105" s="4" t="str">
        <f t="shared" si="4"/>
        <v>No</v>
      </c>
      <c r="J105" s="7">
        <v>5</v>
      </c>
    </row>
    <row r="106" spans="1:10" ht="49.5" customHeight="1" x14ac:dyDescent="0.25">
      <c r="A106" s="4"/>
      <c r="B106" s="5">
        <v>104</v>
      </c>
      <c r="C106" s="55" t="s">
        <v>229</v>
      </c>
      <c r="D106" s="54" t="str">
        <f>IF(OR(E106="",E106="(select option)"),"",IF(VLOOKUP(E106,DropDowns!B:D,3,0)=0,"",VLOOKUP(E106,DropDowns!B:D,3,0)))</f>
        <v/>
      </c>
      <c r="E106" s="46" t="s">
        <v>14</v>
      </c>
      <c r="F106" s="126"/>
      <c r="G106" s="43" t="s">
        <v>15</v>
      </c>
      <c r="H106" s="4"/>
      <c r="I106" s="4" t="str">
        <f t="shared" si="4"/>
        <v>No</v>
      </c>
      <c r="J106" s="7">
        <v>5</v>
      </c>
    </row>
    <row r="107" spans="1:10" ht="49.5" customHeight="1" x14ac:dyDescent="0.25">
      <c r="A107" s="4"/>
      <c r="B107" s="5">
        <v>105</v>
      </c>
      <c r="C107" s="55" t="s">
        <v>230</v>
      </c>
      <c r="D107" s="54" t="str">
        <f>IF(OR(E107="",E107="(select option)"),"",IF(VLOOKUP(E107,DropDowns!B:D,3,0)=0,"",VLOOKUP(E107,DropDowns!B:D,3,0)))</f>
        <v/>
      </c>
      <c r="E107" s="46" t="s">
        <v>14</v>
      </c>
      <c r="F107" s="126"/>
      <c r="G107" s="43" t="s">
        <v>15</v>
      </c>
      <c r="H107" s="4"/>
      <c r="I107" s="4" t="str">
        <f t="shared" si="4"/>
        <v>No</v>
      </c>
      <c r="J107" s="7">
        <v>5</v>
      </c>
    </row>
    <row r="108" spans="1:10" ht="49.5" customHeight="1" x14ac:dyDescent="0.25">
      <c r="A108" s="4"/>
      <c r="B108" s="5">
        <v>106</v>
      </c>
      <c r="C108" s="55" t="s">
        <v>231</v>
      </c>
      <c r="D108" s="54" t="str">
        <f>IF(OR(E108="",E108="(select option)"),"",IF(VLOOKUP(E108,DropDowns!B:D,3,0)=0,"",VLOOKUP(E108,DropDowns!B:D,3,0)))</f>
        <v/>
      </c>
      <c r="E108" s="46" t="s">
        <v>14</v>
      </c>
      <c r="F108" s="126"/>
      <c r="G108" s="43" t="s">
        <v>15</v>
      </c>
      <c r="H108" s="4"/>
      <c r="I108" s="4" t="str">
        <f t="shared" si="4"/>
        <v>No</v>
      </c>
      <c r="J108" s="7">
        <v>5</v>
      </c>
    </row>
    <row r="109" spans="1:10" ht="49.5" customHeight="1" x14ac:dyDescent="0.25">
      <c r="A109" s="4"/>
      <c r="B109" s="5">
        <v>107</v>
      </c>
      <c r="C109" s="55" t="s">
        <v>232</v>
      </c>
      <c r="D109" s="54" t="str">
        <f>IF(OR(E109="",E109="(select option)"),"",IF(VLOOKUP(E109,DropDowns!B:D,3,0)=0,"",VLOOKUP(E109,DropDowns!B:D,3,0)))</f>
        <v/>
      </c>
      <c r="E109" s="46" t="s">
        <v>14</v>
      </c>
      <c r="F109" s="126"/>
      <c r="G109" s="43" t="s">
        <v>15</v>
      </c>
      <c r="H109" s="4"/>
      <c r="I109" s="4" t="str">
        <f t="shared" si="4"/>
        <v>No</v>
      </c>
      <c r="J109" s="7">
        <v>5</v>
      </c>
    </row>
    <row r="110" spans="1:10" ht="49.5" customHeight="1" x14ac:dyDescent="0.25">
      <c r="A110" s="4"/>
      <c r="B110" s="5">
        <v>108</v>
      </c>
      <c r="C110" s="55" t="s">
        <v>233</v>
      </c>
      <c r="D110" s="54" t="str">
        <f>IF(OR(E110="",E110="(select option)"),"",IF(VLOOKUP(E110,DropDowns!B:D,3,0)=0,"",VLOOKUP(E110,DropDowns!B:D,3,0)))</f>
        <v/>
      </c>
      <c r="E110" s="46" t="s">
        <v>14</v>
      </c>
      <c r="F110" s="126"/>
      <c r="G110" s="43" t="s">
        <v>15</v>
      </c>
      <c r="H110" s="4"/>
      <c r="I110" s="4" t="str">
        <f t="shared" si="4"/>
        <v>No</v>
      </c>
      <c r="J110" s="7">
        <v>5</v>
      </c>
    </row>
    <row r="111" spans="1:10" ht="49.5" customHeight="1" x14ac:dyDescent="0.25">
      <c r="A111" s="4"/>
      <c r="B111" s="5">
        <v>109</v>
      </c>
      <c r="C111" s="55" t="s">
        <v>234</v>
      </c>
      <c r="D111" s="54" t="str">
        <f>IF(OR(E111="",E111="(select option)"),"",IF(VLOOKUP(E111,DropDowns!B:D,3,0)=0,"",VLOOKUP(E111,DropDowns!B:D,3,0)))</f>
        <v/>
      </c>
      <c r="E111" s="46" t="s">
        <v>14</v>
      </c>
      <c r="F111" s="126"/>
      <c r="G111" s="43" t="s">
        <v>15</v>
      </c>
      <c r="H111" s="4"/>
      <c r="I111" s="4" t="str">
        <f t="shared" si="4"/>
        <v>No</v>
      </c>
      <c r="J111" s="7">
        <v>5</v>
      </c>
    </row>
    <row r="112" spans="1:10" ht="49.5" customHeight="1" x14ac:dyDescent="0.25">
      <c r="A112" s="4"/>
      <c r="B112" s="5">
        <v>110</v>
      </c>
      <c r="C112" s="55" t="s">
        <v>235</v>
      </c>
      <c r="D112" s="54" t="str">
        <f>IF(OR(E112="",E112="(select option)"),"",IF(VLOOKUP(E112,DropDowns!B:D,3,0)=0,"",VLOOKUP(E112,DropDowns!B:D,3,0)))</f>
        <v/>
      </c>
      <c r="E112" s="46" t="s">
        <v>14</v>
      </c>
      <c r="F112" s="126"/>
      <c r="G112" s="43" t="s">
        <v>15</v>
      </c>
      <c r="H112" s="4"/>
      <c r="I112" s="4" t="str">
        <f t="shared" si="4"/>
        <v>No</v>
      </c>
      <c r="J112" s="7">
        <v>5</v>
      </c>
    </row>
    <row r="113" spans="1:10" ht="49.5" customHeight="1" x14ac:dyDescent="0.25">
      <c r="A113" s="4"/>
      <c r="B113" s="5">
        <v>111</v>
      </c>
      <c r="C113" s="55" t="s">
        <v>236</v>
      </c>
      <c r="D113" s="54" t="str">
        <f>IF(OR(E113="",E113="(select option)"),"",IF(VLOOKUP(E113,DropDowns!B:D,3,0)=0,"",VLOOKUP(E113,DropDowns!B:D,3,0)))</f>
        <v/>
      </c>
      <c r="E113" s="46" t="s">
        <v>14</v>
      </c>
      <c r="F113" s="126"/>
      <c r="G113" s="43" t="s">
        <v>15</v>
      </c>
      <c r="H113" s="4"/>
      <c r="I113" s="4" t="str">
        <f t="shared" si="4"/>
        <v>No</v>
      </c>
      <c r="J113" s="7">
        <v>5</v>
      </c>
    </row>
    <row r="114" spans="1:10" ht="49.5" customHeight="1" x14ac:dyDescent="0.25">
      <c r="A114" s="4"/>
      <c r="B114" s="5">
        <v>112</v>
      </c>
      <c r="C114" s="99" t="s">
        <v>237</v>
      </c>
      <c r="D114" s="54" t="str">
        <f>IF(OR(E114="",E114="(select option)"),"",IF(VLOOKUP(E114,DropDowns!B:D,3,0)=0,"",VLOOKUP(E114,DropDowns!B:D,3,0)))</f>
        <v/>
      </c>
      <c r="E114" s="96" t="s">
        <v>14</v>
      </c>
      <c r="F114" s="127"/>
      <c r="G114" s="95" t="s">
        <v>15</v>
      </c>
      <c r="H114" s="4"/>
      <c r="I114" s="4" t="str">
        <f t="shared" si="4"/>
        <v>No</v>
      </c>
      <c r="J114" s="7">
        <v>5</v>
      </c>
    </row>
    <row r="115" spans="1:10" x14ac:dyDescent="0.25">
      <c r="A115" s="4"/>
      <c r="B115" s="5">
        <v>113</v>
      </c>
      <c r="C115" s="56"/>
      <c r="D115" s="57" t="str">
        <f>IF(OR(E115="",E115="(select option)"),"",VLOOKUP(E115,DropDowns!C:D,2,0))</f>
        <v/>
      </c>
      <c r="E115" s="35"/>
      <c r="F115" s="128"/>
      <c r="G115" s="21"/>
      <c r="H115" s="4"/>
      <c r="I115" s="4"/>
    </row>
    <row r="116" spans="1:10" ht="36.75" customHeight="1" thickBot="1" x14ac:dyDescent="0.3">
      <c r="A116" s="4"/>
      <c r="B116" s="5">
        <v>114</v>
      </c>
      <c r="C116" s="15"/>
      <c r="D116" s="4" t="str">
        <f>IF(OR(E116="",E116="(select option)"),"",VLOOKUP(E116,DropDowns!C:D,2,0))</f>
        <v/>
      </c>
      <c r="E116" s="30"/>
      <c r="F116" s="121"/>
      <c r="G116" s="3"/>
      <c r="H116" s="4"/>
      <c r="I116" s="4"/>
    </row>
    <row r="117" spans="1:10" ht="15.75" thickBot="1" x14ac:dyDescent="0.3">
      <c r="A117" s="4"/>
      <c r="B117" s="5">
        <v>115</v>
      </c>
      <c r="C117" s="50" t="s">
        <v>36</v>
      </c>
      <c r="D117" s="51" t="str">
        <f>IF(COUNT(D118:D140)=0,"",ROUND(SUM(D118:D140)/COUNT(D118:D140),0))</f>
        <v/>
      </c>
      <c r="E117" s="33"/>
      <c r="F117" s="122"/>
      <c r="G117" s="8" t="str">
        <f>IFERROR(ROUND(SUM(G118:G140)/COUNT(G118:G140),0),"")</f>
        <v/>
      </c>
      <c r="H117" s="4"/>
      <c r="I117" s="4"/>
    </row>
    <row r="118" spans="1:10" ht="15" customHeight="1" x14ac:dyDescent="0.25">
      <c r="A118" s="4"/>
      <c r="B118" s="5">
        <v>116</v>
      </c>
      <c r="C118" s="131"/>
      <c r="D118" s="132" t="str">
        <f>IF(OR(E118="",E118="(select option)"),"",VLOOKUP(E118,DropDowns!C:D,2,0))</f>
        <v/>
      </c>
      <c r="E118" s="133"/>
      <c r="F118" s="134"/>
      <c r="G118" s="135"/>
      <c r="H118" s="4"/>
      <c r="I118" s="4"/>
    </row>
    <row r="119" spans="1:10" x14ac:dyDescent="0.25">
      <c r="A119" s="4"/>
      <c r="B119" s="5">
        <v>117</v>
      </c>
      <c r="C119" s="70" t="s">
        <v>81</v>
      </c>
      <c r="D119" s="52" t="str">
        <f>IF(OR(E119="",E119="(select option)"),"",VLOOKUP(E119,DropDowns!C:D,2,0))</f>
        <v/>
      </c>
      <c r="E119" s="34"/>
      <c r="F119" s="124"/>
      <c r="G119" s="20"/>
      <c r="H119" s="4"/>
      <c r="I119" s="4"/>
    </row>
    <row r="120" spans="1:10" ht="45.75" customHeight="1" x14ac:dyDescent="0.25">
      <c r="A120" s="4"/>
      <c r="B120" s="5">
        <v>118</v>
      </c>
      <c r="C120" s="97" t="s">
        <v>238</v>
      </c>
      <c r="D120" s="54" t="str">
        <f>IF(OR(E120="",E120="(select option)"),"",IF(VLOOKUP(E120,DropDowns!B:D,3,0)=0,"",VLOOKUP(E120,DropDowns!B:D,3,0)))</f>
        <v/>
      </c>
      <c r="E120" s="69" t="s">
        <v>14</v>
      </c>
      <c r="F120" s="125"/>
      <c r="G120" s="67" t="s">
        <v>15</v>
      </c>
      <c r="H120" s="4"/>
      <c r="I120" s="4" t="str">
        <f t="shared" ref="I120:I139" si="5">IF(OR(AND(D120&lt;3,E120&lt;&gt;"N/A" ),AND(G120&gt;1,G120&lt;&gt;"(select level)",E120&lt;&gt;"N/A")),"Yes","No")</f>
        <v>No</v>
      </c>
      <c r="J120" s="7">
        <v>6</v>
      </c>
    </row>
    <row r="121" spans="1:10" ht="45.75" customHeight="1" x14ac:dyDescent="0.25">
      <c r="A121" s="4"/>
      <c r="B121" s="5">
        <v>119</v>
      </c>
      <c r="C121" s="53" t="s">
        <v>239</v>
      </c>
      <c r="D121" s="54" t="str">
        <f>IF(OR(E121="",E121="(select option)"),"",IF(VLOOKUP(E121,DropDowns!B:D,3,0)=0,"",VLOOKUP(E121,DropDowns!B:D,3,0)))</f>
        <v/>
      </c>
      <c r="E121" s="46" t="s">
        <v>14</v>
      </c>
      <c r="F121" s="126"/>
      <c r="G121" s="43" t="s">
        <v>15</v>
      </c>
      <c r="H121" s="4"/>
      <c r="I121" s="4" t="str">
        <f t="shared" si="5"/>
        <v>No</v>
      </c>
      <c r="J121" s="7">
        <v>6</v>
      </c>
    </row>
    <row r="122" spans="1:10" ht="45.75" customHeight="1" x14ac:dyDescent="0.25">
      <c r="A122" s="4"/>
      <c r="B122" s="5">
        <v>120</v>
      </c>
      <c r="C122" s="53" t="s">
        <v>240</v>
      </c>
      <c r="D122" s="54" t="str">
        <f>IF(OR(E122="",E122="(select option)"),"",IF(VLOOKUP(E122,DropDowns!B:D,3,0)=0,"",VLOOKUP(E122,DropDowns!B:D,3,0)))</f>
        <v/>
      </c>
      <c r="E122" s="46" t="s">
        <v>14</v>
      </c>
      <c r="F122" s="126"/>
      <c r="G122" s="43" t="s">
        <v>15</v>
      </c>
      <c r="H122" s="4"/>
      <c r="I122" s="4" t="str">
        <f t="shared" si="5"/>
        <v>No</v>
      </c>
      <c r="J122" s="7">
        <v>6</v>
      </c>
    </row>
    <row r="123" spans="1:10" ht="45.75" customHeight="1" x14ac:dyDescent="0.25">
      <c r="A123" s="4"/>
      <c r="B123" s="5">
        <v>121</v>
      </c>
      <c r="C123" s="53" t="s">
        <v>241</v>
      </c>
      <c r="D123" s="54" t="str">
        <f>IF(OR(E123="",E123="(select option)"),"",IF(VLOOKUP(E123,DropDowns!B:D,3,0)=0,"",VLOOKUP(E123,DropDowns!B:D,3,0)))</f>
        <v/>
      </c>
      <c r="E123" s="46" t="s">
        <v>14</v>
      </c>
      <c r="F123" s="126"/>
      <c r="G123" s="43" t="s">
        <v>15</v>
      </c>
      <c r="H123" s="4"/>
      <c r="I123" s="4" t="str">
        <f t="shared" si="5"/>
        <v>No</v>
      </c>
      <c r="J123" s="7">
        <v>6</v>
      </c>
    </row>
    <row r="124" spans="1:10" ht="45.75" customHeight="1" x14ac:dyDescent="0.25">
      <c r="A124" s="4"/>
      <c r="B124" s="5">
        <v>122</v>
      </c>
      <c r="C124" s="53" t="s">
        <v>242</v>
      </c>
      <c r="D124" s="54" t="str">
        <f>IF(OR(E124="",E124="(select option)"),"",IF(VLOOKUP(E124,DropDowns!B:D,3,0)=0,"",VLOOKUP(E124,DropDowns!B:D,3,0)))</f>
        <v/>
      </c>
      <c r="E124" s="46" t="s">
        <v>14</v>
      </c>
      <c r="F124" s="126"/>
      <c r="G124" s="43" t="s">
        <v>15</v>
      </c>
      <c r="H124" s="4"/>
      <c r="I124" s="4" t="str">
        <f t="shared" si="5"/>
        <v>No</v>
      </c>
      <c r="J124" s="7">
        <v>6</v>
      </c>
    </row>
    <row r="125" spans="1:10" ht="45.75" customHeight="1" x14ac:dyDescent="0.25">
      <c r="A125" s="4"/>
      <c r="B125" s="5">
        <v>123</v>
      </c>
      <c r="C125" s="53" t="s">
        <v>243</v>
      </c>
      <c r="D125" s="54" t="str">
        <f>IF(OR(E125="",E125="(select option)"),"",IF(VLOOKUP(E125,DropDowns!B:D,3,0)=0,"",VLOOKUP(E125,DropDowns!B:D,3,0)))</f>
        <v/>
      </c>
      <c r="E125" s="46" t="s">
        <v>14</v>
      </c>
      <c r="F125" s="126"/>
      <c r="G125" s="43" t="s">
        <v>15</v>
      </c>
      <c r="H125" s="4"/>
      <c r="I125" s="4" t="str">
        <f t="shared" si="5"/>
        <v>No</v>
      </c>
      <c r="J125" s="7">
        <v>6</v>
      </c>
    </row>
    <row r="126" spans="1:10" ht="45.75" customHeight="1" x14ac:dyDescent="0.25">
      <c r="A126" s="4"/>
      <c r="B126" s="5">
        <v>124</v>
      </c>
      <c r="C126" s="53" t="s">
        <v>244</v>
      </c>
      <c r="D126" s="54" t="str">
        <f>IF(OR(E126="",E126="(select option)"),"",IF(VLOOKUP(E126,DropDowns!B:D,3,0)=0,"",VLOOKUP(E126,DropDowns!B:D,3,0)))</f>
        <v/>
      </c>
      <c r="E126" s="46" t="s">
        <v>14</v>
      </c>
      <c r="F126" s="126"/>
      <c r="G126" s="43" t="s">
        <v>15</v>
      </c>
      <c r="H126" s="4"/>
      <c r="I126" s="4" t="str">
        <f t="shared" si="5"/>
        <v>No</v>
      </c>
      <c r="J126" s="7">
        <v>6</v>
      </c>
    </row>
    <row r="127" spans="1:10" ht="45.75" customHeight="1" x14ac:dyDescent="0.25">
      <c r="A127" s="4"/>
      <c r="B127" s="5">
        <v>125</v>
      </c>
      <c r="C127" s="53" t="s">
        <v>148</v>
      </c>
      <c r="D127" s="54" t="str">
        <f>IF(OR(E127="",E127="(select option)"),"",IF(VLOOKUP(E127,DropDowns!B:D,3,0)=0,"",VLOOKUP(E127,DropDowns!B:D,3,0)))</f>
        <v/>
      </c>
      <c r="E127" s="46" t="s">
        <v>14</v>
      </c>
      <c r="F127" s="126"/>
      <c r="G127" s="43" t="s">
        <v>15</v>
      </c>
      <c r="H127" s="4"/>
      <c r="I127" s="4" t="str">
        <f t="shared" si="5"/>
        <v>No</v>
      </c>
      <c r="J127" s="7">
        <v>6</v>
      </c>
    </row>
    <row r="128" spans="1:10" ht="45.75" customHeight="1" x14ac:dyDescent="0.25">
      <c r="A128" s="4"/>
      <c r="B128" s="5">
        <v>126</v>
      </c>
      <c r="C128" s="71" t="s">
        <v>245</v>
      </c>
      <c r="D128" s="54" t="str">
        <f>IF(OR(E128="",E128="(select option)"),"",IF(VLOOKUP(E128,DropDowns!B:D,3,0)=0,"",VLOOKUP(E128,DropDowns!B:D,3,0)))</f>
        <v/>
      </c>
      <c r="E128" s="96" t="s">
        <v>14</v>
      </c>
      <c r="F128" s="127"/>
      <c r="G128" s="95" t="s">
        <v>15</v>
      </c>
      <c r="H128" s="4"/>
      <c r="I128" s="4" t="str">
        <f t="shared" si="5"/>
        <v>No</v>
      </c>
      <c r="J128" s="7">
        <v>6</v>
      </c>
    </row>
    <row r="129" spans="1:10" x14ac:dyDescent="0.25">
      <c r="A129" s="4"/>
      <c r="B129" s="5">
        <v>127</v>
      </c>
      <c r="C129" s="56"/>
      <c r="D129" s="57" t="str">
        <f>IF(OR(E129="",E129="(select option)"),"",VLOOKUP(E129,DropDowns!C:D,2,0))</f>
        <v/>
      </c>
      <c r="E129" s="35"/>
      <c r="F129" s="128"/>
      <c r="G129" s="21"/>
      <c r="H129" s="4"/>
      <c r="I129" s="4" t="str">
        <f t="shared" si="5"/>
        <v>No</v>
      </c>
      <c r="J129" s="7">
        <v>6</v>
      </c>
    </row>
    <row r="130" spans="1:10" x14ac:dyDescent="0.25">
      <c r="A130" s="4"/>
      <c r="B130" s="5">
        <v>128</v>
      </c>
      <c r="C130" s="103"/>
      <c r="D130" s="104" t="str">
        <f>IF(OR(E130="",E130="(select option)"),"",VLOOKUP(E130,DropDowns!C:D,2,0))</f>
        <v/>
      </c>
      <c r="E130" s="87"/>
      <c r="F130" s="129"/>
      <c r="G130" s="89"/>
      <c r="H130" s="4"/>
      <c r="I130" s="4" t="str">
        <f t="shared" si="5"/>
        <v>No</v>
      </c>
      <c r="J130" s="7">
        <v>6</v>
      </c>
    </row>
    <row r="131" spans="1:10" x14ac:dyDescent="0.25">
      <c r="A131" s="4"/>
      <c r="B131" s="5">
        <v>129</v>
      </c>
      <c r="C131" s="70" t="s">
        <v>82</v>
      </c>
      <c r="D131" s="52" t="str">
        <f>IF(OR(E131="",E131="(select option)"),"",VLOOKUP(E131,DropDowns!C:D,2,0))</f>
        <v/>
      </c>
      <c r="E131" s="34"/>
      <c r="F131" s="124"/>
      <c r="G131" s="20"/>
      <c r="H131" s="4"/>
      <c r="I131" s="4" t="str">
        <f t="shared" si="5"/>
        <v>No</v>
      </c>
      <c r="J131" s="7">
        <v>6</v>
      </c>
    </row>
    <row r="132" spans="1:10" ht="39" customHeight="1" x14ac:dyDescent="0.25">
      <c r="A132" s="4"/>
      <c r="B132" s="5">
        <v>130</v>
      </c>
      <c r="C132" s="97" t="s">
        <v>150</v>
      </c>
      <c r="D132" s="54" t="str">
        <f>IF(OR(E132="",E132="(select option)"),"",IF(VLOOKUP(E132,DropDowns!B:D,3,0)=0,"",VLOOKUP(E132,DropDowns!B:D,3,0)))</f>
        <v/>
      </c>
      <c r="E132" s="69" t="s">
        <v>14</v>
      </c>
      <c r="F132" s="125"/>
      <c r="G132" s="67" t="s">
        <v>15</v>
      </c>
      <c r="H132" s="4"/>
      <c r="I132" s="4" t="str">
        <f t="shared" si="5"/>
        <v>No</v>
      </c>
      <c r="J132" s="7">
        <v>6</v>
      </c>
    </row>
    <row r="133" spans="1:10" ht="39" customHeight="1" x14ac:dyDescent="0.25">
      <c r="A133" s="4"/>
      <c r="B133" s="5">
        <v>131</v>
      </c>
      <c r="C133" s="53" t="s">
        <v>151</v>
      </c>
      <c r="D133" s="54" t="str">
        <f>IF(OR(E133="",E133="(select option)"),"",IF(VLOOKUP(E133,DropDowns!B:D,3,0)=0,"",VLOOKUP(E133,DropDowns!B:D,3,0)))</f>
        <v/>
      </c>
      <c r="E133" s="69" t="s">
        <v>14</v>
      </c>
      <c r="F133" s="126"/>
      <c r="G133" s="95" t="s">
        <v>15</v>
      </c>
      <c r="H133" s="4"/>
      <c r="I133" s="4" t="str">
        <f t="shared" si="5"/>
        <v>No</v>
      </c>
      <c r="J133" s="7">
        <v>6</v>
      </c>
    </row>
    <row r="134" spans="1:10" ht="39" customHeight="1" x14ac:dyDescent="0.25">
      <c r="A134" s="4"/>
      <c r="B134" s="5">
        <v>132</v>
      </c>
      <c r="C134" s="71" t="s">
        <v>152</v>
      </c>
      <c r="D134" s="54" t="str">
        <f>IF(OR(E134="",E134="(select option)"),"",IF(VLOOKUP(E134,DropDowns!B:D,3,0)=0,"",VLOOKUP(E134,DropDowns!B:D,3,0)))</f>
        <v/>
      </c>
      <c r="E134" s="96" t="s">
        <v>14</v>
      </c>
      <c r="F134" s="127"/>
      <c r="G134" s="95" t="s">
        <v>15</v>
      </c>
      <c r="H134" s="4"/>
      <c r="I134" s="4" t="str">
        <f t="shared" si="5"/>
        <v>No</v>
      </c>
      <c r="J134" s="7">
        <v>6</v>
      </c>
    </row>
    <row r="135" spans="1:10" x14ac:dyDescent="0.25">
      <c r="A135" s="4"/>
      <c r="B135" s="5">
        <v>133</v>
      </c>
      <c r="C135" s="56"/>
      <c r="D135" s="57" t="str">
        <f>IF(OR(E135="",E135="(select option)"),"",VLOOKUP(E135,DropDowns!C:D,2,0))</f>
        <v/>
      </c>
      <c r="E135" s="35"/>
      <c r="F135" s="128"/>
      <c r="G135" s="21"/>
      <c r="H135" s="4"/>
      <c r="I135" s="4" t="str">
        <f t="shared" si="5"/>
        <v>No</v>
      </c>
      <c r="J135" s="7">
        <v>6</v>
      </c>
    </row>
    <row r="136" spans="1:10" x14ac:dyDescent="0.25">
      <c r="A136" s="4"/>
      <c r="B136" s="5">
        <v>134</v>
      </c>
      <c r="C136" s="100"/>
      <c r="D136" s="88" t="str">
        <f>IF(OR(E136="",E136="(select option)"),"",VLOOKUP(E136,DropDowns!C:D,2,0))</f>
        <v/>
      </c>
      <c r="E136" s="87"/>
      <c r="F136" s="129"/>
      <c r="G136" s="89"/>
      <c r="H136" s="4"/>
      <c r="I136" s="4" t="str">
        <f t="shared" si="5"/>
        <v>No</v>
      </c>
      <c r="J136" s="7">
        <v>6</v>
      </c>
    </row>
    <row r="137" spans="1:10" x14ac:dyDescent="0.25">
      <c r="A137" s="4"/>
      <c r="B137" s="5">
        <v>135</v>
      </c>
      <c r="C137" s="70" t="s">
        <v>83</v>
      </c>
      <c r="D137" s="52" t="str">
        <f>IF(OR(E137="",E137="(select option)"),"",VLOOKUP(E137,DropDowns!C:D,2,0))</f>
        <v/>
      </c>
      <c r="E137" s="34"/>
      <c r="F137" s="124"/>
      <c r="G137" s="20"/>
      <c r="H137" s="4"/>
      <c r="I137" s="4" t="str">
        <f t="shared" si="5"/>
        <v>No</v>
      </c>
      <c r="J137" s="7">
        <v>6</v>
      </c>
    </row>
    <row r="138" spans="1:10" ht="70.5" customHeight="1" x14ac:dyDescent="0.25">
      <c r="A138" s="4"/>
      <c r="B138" s="5">
        <v>136</v>
      </c>
      <c r="C138" s="97" t="s">
        <v>246</v>
      </c>
      <c r="D138" s="54" t="str">
        <f>IF(OR(E138="",E138="(select option)"),"",IF(VLOOKUP(E138,DropDowns!B:D,3,0)=0,"",VLOOKUP(E138,DropDowns!B:D,3,0)))</f>
        <v/>
      </c>
      <c r="E138" s="69" t="s">
        <v>14</v>
      </c>
      <c r="F138" s="125"/>
      <c r="G138" s="95" t="s">
        <v>15</v>
      </c>
      <c r="H138" s="4"/>
      <c r="I138" s="4" t="str">
        <f t="shared" si="5"/>
        <v>No</v>
      </c>
      <c r="J138" s="7">
        <v>6</v>
      </c>
    </row>
    <row r="139" spans="1:10" ht="49.5" customHeight="1" x14ac:dyDescent="0.25">
      <c r="A139" s="4"/>
      <c r="B139" s="5">
        <v>137</v>
      </c>
      <c r="C139" s="71" t="s">
        <v>247</v>
      </c>
      <c r="D139" s="54" t="str">
        <f>IF(OR(E139="",E139="(select option)"),"",IF(VLOOKUP(E139,DropDowns!B:D,3,0)=0,"",VLOOKUP(E139,DropDowns!B:D,3,0)))</f>
        <v/>
      </c>
      <c r="E139" s="96" t="s">
        <v>14</v>
      </c>
      <c r="F139" s="127"/>
      <c r="G139" s="95" t="s">
        <v>15</v>
      </c>
      <c r="H139" s="4"/>
      <c r="I139" s="4" t="str">
        <f t="shared" si="5"/>
        <v>No</v>
      </c>
      <c r="J139" s="7">
        <v>6</v>
      </c>
    </row>
    <row r="140" spans="1:10" x14ac:dyDescent="0.25">
      <c r="A140" s="4"/>
      <c r="B140" s="5">
        <v>138</v>
      </c>
      <c r="C140" s="56"/>
      <c r="D140" s="57" t="str">
        <f>IF(OR(E140="",E140="(select option)"),"",VLOOKUP(E140,DropDowns!C:D,2,0))</f>
        <v/>
      </c>
      <c r="E140" s="35"/>
      <c r="F140" s="128"/>
      <c r="G140" s="21"/>
      <c r="H140" s="4"/>
      <c r="I140" s="4"/>
    </row>
    <row r="141" spans="1:10" ht="36" customHeight="1" x14ac:dyDescent="0.25">
      <c r="A141" s="4"/>
      <c r="B141" s="5">
        <v>139</v>
      </c>
      <c r="C141" s="15"/>
      <c r="D141" s="4" t="str">
        <f>IF(OR(E141="",E141="(select option)"),"",VLOOKUP(E141,DropDowns!C:D,2,0))</f>
        <v/>
      </c>
      <c r="E141" s="30"/>
      <c r="F141" s="121"/>
      <c r="G141" s="3"/>
      <c r="H141" s="4"/>
      <c r="I141" s="4"/>
    </row>
    <row r="142" spans="1:10" x14ac:dyDescent="0.25">
      <c r="B142" s="5">
        <v>140</v>
      </c>
    </row>
    <row r="143" spans="1:10" x14ac:dyDescent="0.25">
      <c r="B143" s="5">
        <v>141</v>
      </c>
    </row>
    <row r="144" spans="1:10" x14ac:dyDescent="0.25">
      <c r="B144" s="5">
        <v>142</v>
      </c>
    </row>
    <row r="145" spans="1:10" x14ac:dyDescent="0.25">
      <c r="B145" s="5">
        <v>143</v>
      </c>
    </row>
    <row r="146" spans="1:10" x14ac:dyDescent="0.25">
      <c r="B146" s="5">
        <v>144</v>
      </c>
    </row>
    <row r="147" spans="1:10" x14ac:dyDescent="0.25">
      <c r="B147" s="5">
        <v>145</v>
      </c>
    </row>
    <row r="148" spans="1:10" x14ac:dyDescent="0.25">
      <c r="B148" s="5">
        <v>146</v>
      </c>
    </row>
    <row r="149" spans="1:10" x14ac:dyDescent="0.25">
      <c r="B149" s="5">
        <v>147</v>
      </c>
    </row>
    <row r="150" spans="1:10" x14ac:dyDescent="0.25">
      <c r="B150" s="5">
        <v>148</v>
      </c>
    </row>
    <row r="151" spans="1:10" x14ac:dyDescent="0.25">
      <c r="B151" s="5">
        <v>149</v>
      </c>
    </row>
    <row r="152" spans="1:10" x14ac:dyDescent="0.25">
      <c r="B152" s="5">
        <v>150</v>
      </c>
    </row>
    <row r="153" spans="1:10" x14ac:dyDescent="0.25">
      <c r="B153" s="5">
        <v>151</v>
      </c>
    </row>
    <row r="154" spans="1:10" x14ac:dyDescent="0.25">
      <c r="B154" s="5">
        <v>152</v>
      </c>
    </row>
    <row r="155" spans="1:10" s="60" customFormat="1" x14ac:dyDescent="0.25">
      <c r="A155"/>
      <c r="B155" s="5">
        <v>153</v>
      </c>
      <c r="D155"/>
      <c r="E155" s="29"/>
      <c r="F155" s="130"/>
      <c r="G155" s="7"/>
      <c r="H155"/>
      <c r="I155"/>
      <c r="J155"/>
    </row>
    <row r="156" spans="1:10" s="60" customFormat="1" x14ac:dyDescent="0.25">
      <c r="A156"/>
      <c r="B156" s="5">
        <v>154</v>
      </c>
      <c r="D156"/>
      <c r="E156" s="29"/>
      <c r="F156" s="130"/>
      <c r="G156" s="7"/>
      <c r="H156"/>
      <c r="I156"/>
      <c r="J156"/>
    </row>
    <row r="157" spans="1:10" s="60" customFormat="1" x14ac:dyDescent="0.25">
      <c r="A157"/>
      <c r="B157" s="5">
        <v>155</v>
      </c>
      <c r="D157"/>
      <c r="E157" s="29"/>
      <c r="F157" s="130"/>
      <c r="G157" s="7"/>
      <c r="H157"/>
      <c r="I157"/>
      <c r="J157"/>
    </row>
    <row r="158" spans="1:10" s="60" customFormat="1" x14ac:dyDescent="0.25">
      <c r="A158"/>
      <c r="B158" s="5">
        <v>156</v>
      </c>
      <c r="D158"/>
      <c r="E158" s="29"/>
      <c r="F158" s="130"/>
      <c r="G158" s="7"/>
      <c r="H158"/>
      <c r="I158"/>
      <c r="J158"/>
    </row>
    <row r="159" spans="1:10" s="60" customFormat="1" x14ac:dyDescent="0.25">
      <c r="A159"/>
      <c r="B159" s="5">
        <v>157</v>
      </c>
      <c r="D159"/>
      <c r="E159" s="29"/>
      <c r="F159" s="130"/>
      <c r="G159" s="7"/>
      <c r="H159"/>
      <c r="I159"/>
      <c r="J159"/>
    </row>
    <row r="160" spans="1:10" s="60" customFormat="1" x14ac:dyDescent="0.25">
      <c r="A160"/>
      <c r="B160" s="5">
        <v>158</v>
      </c>
      <c r="D160"/>
      <c r="E160" s="29"/>
      <c r="F160" s="130"/>
      <c r="G160" s="7"/>
      <c r="H160"/>
      <c r="I160"/>
      <c r="J160"/>
    </row>
    <row r="161" spans="1:10" s="60" customFormat="1" x14ac:dyDescent="0.25">
      <c r="A161"/>
      <c r="B161" s="5">
        <v>159</v>
      </c>
      <c r="D161"/>
      <c r="E161" s="29"/>
      <c r="F161" s="130"/>
      <c r="G161" s="7"/>
      <c r="H161"/>
      <c r="I161"/>
      <c r="J161"/>
    </row>
    <row r="162" spans="1:10" s="60" customFormat="1" x14ac:dyDescent="0.25">
      <c r="A162"/>
      <c r="B162" s="5">
        <v>160</v>
      </c>
      <c r="D162"/>
      <c r="E162" s="29"/>
      <c r="F162" s="130"/>
      <c r="G162" s="7"/>
      <c r="H162"/>
      <c r="I162"/>
      <c r="J162"/>
    </row>
    <row r="163" spans="1:10" s="60" customFormat="1" x14ac:dyDescent="0.25">
      <c r="A163"/>
      <c r="B163" s="5">
        <v>161</v>
      </c>
      <c r="D163"/>
      <c r="E163" s="29"/>
      <c r="F163" s="130"/>
      <c r="G163" s="7"/>
      <c r="H163"/>
      <c r="I163"/>
      <c r="J163"/>
    </row>
    <row r="164" spans="1:10" s="60" customFormat="1" x14ac:dyDescent="0.25">
      <c r="A164"/>
      <c r="B164" s="5">
        <v>162</v>
      </c>
      <c r="D164"/>
      <c r="E164" s="29"/>
      <c r="F164" s="130"/>
      <c r="G164" s="7"/>
      <c r="H164"/>
      <c r="I164"/>
      <c r="J164"/>
    </row>
    <row r="165" spans="1:10" s="60" customFormat="1" x14ac:dyDescent="0.25">
      <c r="A165"/>
      <c r="B165" s="5">
        <v>163</v>
      </c>
      <c r="D165"/>
      <c r="E165" s="29"/>
      <c r="F165" s="130"/>
      <c r="G165" s="7"/>
      <c r="H165"/>
      <c r="I165"/>
      <c r="J165"/>
    </row>
    <row r="166" spans="1:10" s="60" customFormat="1" x14ac:dyDescent="0.25">
      <c r="A166"/>
      <c r="B166" s="5">
        <v>164</v>
      </c>
      <c r="D166"/>
      <c r="E166" s="29"/>
      <c r="F166" s="130"/>
      <c r="G166" s="7"/>
      <c r="H166"/>
      <c r="I166"/>
      <c r="J166"/>
    </row>
    <row r="167" spans="1:10" s="60" customFormat="1" x14ac:dyDescent="0.25">
      <c r="A167"/>
      <c r="B167" s="5">
        <v>165</v>
      </c>
      <c r="D167"/>
      <c r="E167" s="29"/>
      <c r="F167" s="130"/>
      <c r="G167" s="7"/>
      <c r="H167"/>
      <c r="I167"/>
      <c r="J167"/>
    </row>
    <row r="168" spans="1:10" s="60" customFormat="1" x14ac:dyDescent="0.25">
      <c r="A168"/>
      <c r="B168" s="5">
        <v>166</v>
      </c>
      <c r="D168"/>
      <c r="E168" s="29"/>
      <c r="F168" s="130"/>
      <c r="G168" s="7"/>
      <c r="H168"/>
      <c r="I168"/>
      <c r="J168"/>
    </row>
    <row r="169" spans="1:10" s="60" customFormat="1" x14ac:dyDescent="0.25">
      <c r="A169"/>
      <c r="B169" s="5">
        <v>167</v>
      </c>
      <c r="D169"/>
      <c r="E169" s="29"/>
      <c r="F169" s="130"/>
      <c r="G169" s="7"/>
      <c r="H169"/>
      <c r="I169"/>
      <c r="J169"/>
    </row>
    <row r="170" spans="1:10" s="60" customFormat="1" x14ac:dyDescent="0.25">
      <c r="A170"/>
      <c r="B170" s="5">
        <v>168</v>
      </c>
      <c r="D170"/>
      <c r="E170" s="29"/>
      <c r="F170" s="130"/>
      <c r="G170" s="7"/>
      <c r="H170"/>
      <c r="I170"/>
      <c r="J170"/>
    </row>
    <row r="171" spans="1:10" s="60" customFormat="1" x14ac:dyDescent="0.25">
      <c r="A171"/>
      <c r="B171" s="5">
        <v>169</v>
      </c>
      <c r="D171"/>
      <c r="E171" s="29"/>
      <c r="F171" s="130"/>
      <c r="G171" s="7"/>
      <c r="H171"/>
      <c r="I171"/>
      <c r="J171"/>
    </row>
    <row r="172" spans="1:10" s="60" customFormat="1" x14ac:dyDescent="0.25">
      <c r="A172"/>
      <c r="B172" s="5">
        <v>170</v>
      </c>
      <c r="D172"/>
      <c r="E172" s="29"/>
      <c r="F172" s="130"/>
      <c r="G172" s="7"/>
      <c r="H172"/>
      <c r="I172"/>
      <c r="J172"/>
    </row>
    <row r="173" spans="1:10" s="60" customFormat="1" x14ac:dyDescent="0.25">
      <c r="A173"/>
      <c r="B173" s="5">
        <v>171</v>
      </c>
      <c r="D173"/>
      <c r="E173" s="29"/>
      <c r="F173" s="130"/>
      <c r="G173" s="7"/>
      <c r="H173"/>
      <c r="I173"/>
      <c r="J173"/>
    </row>
    <row r="174" spans="1:10" s="60" customFormat="1" x14ac:dyDescent="0.25">
      <c r="A174"/>
      <c r="B174" s="5">
        <v>172</v>
      </c>
      <c r="D174"/>
      <c r="E174" s="29"/>
      <c r="F174" s="130"/>
      <c r="G174" s="7"/>
      <c r="H174"/>
      <c r="I174"/>
      <c r="J174"/>
    </row>
    <row r="175" spans="1:10" s="60" customFormat="1" x14ac:dyDescent="0.25">
      <c r="A175"/>
      <c r="B175" s="5">
        <v>173</v>
      </c>
      <c r="D175"/>
      <c r="E175" s="29"/>
      <c r="F175" s="130"/>
      <c r="G175" s="7"/>
      <c r="H175"/>
      <c r="I175"/>
      <c r="J175"/>
    </row>
    <row r="176" spans="1:10" s="60" customFormat="1" x14ac:dyDescent="0.25">
      <c r="A176"/>
      <c r="B176" s="5">
        <v>174</v>
      </c>
      <c r="D176"/>
      <c r="E176" s="29"/>
      <c r="F176" s="130"/>
      <c r="G176" s="7"/>
      <c r="H176"/>
      <c r="I176"/>
      <c r="J176"/>
    </row>
    <row r="177" spans="1:10" s="60" customFormat="1" x14ac:dyDescent="0.25">
      <c r="A177"/>
      <c r="B177" s="5">
        <v>175</v>
      </c>
      <c r="D177"/>
      <c r="E177" s="29"/>
      <c r="F177" s="130"/>
      <c r="G177" s="7"/>
      <c r="H177"/>
      <c r="I177"/>
      <c r="J177"/>
    </row>
    <row r="178" spans="1:10" s="60" customFormat="1" x14ac:dyDescent="0.25">
      <c r="A178"/>
      <c r="B178" s="5">
        <v>176</v>
      </c>
      <c r="D178"/>
      <c r="E178" s="29"/>
      <c r="F178" s="130"/>
      <c r="G178" s="7"/>
      <c r="H178"/>
      <c r="I178"/>
      <c r="J178"/>
    </row>
    <row r="179" spans="1:10" s="60" customFormat="1" x14ac:dyDescent="0.25">
      <c r="A179"/>
      <c r="B179" s="5">
        <v>177</v>
      </c>
      <c r="D179"/>
      <c r="E179" s="29"/>
      <c r="F179" s="130"/>
      <c r="G179" s="7"/>
      <c r="H179"/>
      <c r="I179"/>
      <c r="J179"/>
    </row>
    <row r="180" spans="1:10" s="60" customFormat="1" x14ac:dyDescent="0.25">
      <c r="A180"/>
      <c r="B180" s="5">
        <v>178</v>
      </c>
      <c r="D180"/>
      <c r="E180" s="29"/>
      <c r="F180" s="130"/>
      <c r="G180" s="7"/>
      <c r="H180"/>
      <c r="I180"/>
      <c r="J180"/>
    </row>
    <row r="181" spans="1:10" s="60" customFormat="1" x14ac:dyDescent="0.25">
      <c r="A181"/>
      <c r="B181" s="5">
        <v>179</v>
      </c>
      <c r="D181"/>
      <c r="E181" s="29"/>
      <c r="F181" s="130"/>
      <c r="G181" s="7"/>
      <c r="H181"/>
      <c r="I181"/>
      <c r="J181"/>
    </row>
    <row r="182" spans="1:10" s="60" customFormat="1" x14ac:dyDescent="0.25">
      <c r="A182"/>
      <c r="B182" s="5">
        <v>180</v>
      </c>
      <c r="D182"/>
      <c r="E182" s="29"/>
      <c r="F182" s="130"/>
      <c r="G182" s="7"/>
      <c r="H182"/>
      <c r="I182"/>
      <c r="J182"/>
    </row>
    <row r="183" spans="1:10" s="60" customFormat="1" x14ac:dyDescent="0.25">
      <c r="A183"/>
      <c r="B183" s="5">
        <v>181</v>
      </c>
      <c r="D183"/>
      <c r="E183" s="29"/>
      <c r="F183" s="130"/>
      <c r="G183" s="7"/>
      <c r="H183"/>
      <c r="I183"/>
      <c r="J183"/>
    </row>
    <row r="184" spans="1:10" s="60" customFormat="1" x14ac:dyDescent="0.25">
      <c r="A184"/>
      <c r="B184" s="5">
        <v>182</v>
      </c>
      <c r="D184"/>
      <c r="E184" s="29"/>
      <c r="F184" s="130"/>
      <c r="G184" s="7"/>
      <c r="H184"/>
      <c r="I184"/>
      <c r="J184"/>
    </row>
    <row r="185" spans="1:10" s="60" customFormat="1" x14ac:dyDescent="0.25">
      <c r="A185"/>
      <c r="B185" s="5">
        <v>183</v>
      </c>
      <c r="D185"/>
      <c r="E185" s="29"/>
      <c r="F185" s="130"/>
      <c r="G185" s="7"/>
      <c r="H185"/>
      <c r="I185"/>
      <c r="J185"/>
    </row>
    <row r="186" spans="1:10" s="60" customFormat="1" x14ac:dyDescent="0.25">
      <c r="A186"/>
      <c r="B186" s="5">
        <v>184</v>
      </c>
      <c r="D186"/>
      <c r="E186" s="29"/>
      <c r="F186" s="130"/>
      <c r="G186" s="7"/>
      <c r="H186"/>
      <c r="I186"/>
      <c r="J186"/>
    </row>
    <row r="187" spans="1:10" s="60" customFormat="1" x14ac:dyDescent="0.25">
      <c r="A187"/>
      <c r="B187" s="5">
        <v>185</v>
      </c>
      <c r="D187"/>
      <c r="E187" s="29"/>
      <c r="F187" s="130"/>
      <c r="G187" s="7"/>
      <c r="H187"/>
      <c r="I187"/>
      <c r="J187"/>
    </row>
    <row r="188" spans="1:10" s="60" customFormat="1" x14ac:dyDescent="0.25">
      <c r="A188"/>
      <c r="B188" s="5">
        <v>186</v>
      </c>
      <c r="D188"/>
      <c r="E188" s="29"/>
      <c r="F188" s="130"/>
      <c r="G188" s="7"/>
      <c r="H188"/>
      <c r="I188"/>
      <c r="J188"/>
    </row>
    <row r="189" spans="1:10" s="60" customFormat="1" x14ac:dyDescent="0.25">
      <c r="A189"/>
      <c r="B189" s="5">
        <v>187</v>
      </c>
      <c r="D189"/>
      <c r="E189" s="29"/>
      <c r="F189" s="130"/>
      <c r="G189" s="7"/>
      <c r="H189"/>
      <c r="I189"/>
      <c r="J189"/>
    </row>
    <row r="190" spans="1:10" s="60" customFormat="1" x14ac:dyDescent="0.25">
      <c r="A190"/>
      <c r="B190" s="5">
        <v>188</v>
      </c>
      <c r="D190"/>
      <c r="E190" s="29"/>
      <c r="F190" s="130"/>
      <c r="G190" s="7"/>
      <c r="H190"/>
      <c r="I190"/>
      <c r="J190"/>
    </row>
    <row r="191" spans="1:10" s="60" customFormat="1" x14ac:dyDescent="0.25">
      <c r="A191"/>
      <c r="B191" s="5">
        <v>189</v>
      </c>
      <c r="D191"/>
      <c r="E191" s="29"/>
      <c r="F191" s="130"/>
      <c r="G191" s="7"/>
      <c r="H191"/>
      <c r="I191"/>
      <c r="J191"/>
    </row>
    <row r="192" spans="1:10" s="60" customFormat="1" x14ac:dyDescent="0.25">
      <c r="A192"/>
      <c r="B192" s="5">
        <v>190</v>
      </c>
      <c r="D192"/>
      <c r="E192" s="29"/>
      <c r="F192" s="130"/>
      <c r="G192" s="7"/>
      <c r="H192"/>
      <c r="I192"/>
      <c r="J192"/>
    </row>
    <row r="193" spans="1:10" s="60" customFormat="1" x14ac:dyDescent="0.25">
      <c r="A193"/>
      <c r="B193" s="5">
        <v>191</v>
      </c>
      <c r="D193"/>
      <c r="E193" s="29"/>
      <c r="F193" s="130"/>
      <c r="G193" s="7"/>
      <c r="H193"/>
      <c r="I193"/>
      <c r="J193"/>
    </row>
    <row r="194" spans="1:10" s="60" customFormat="1" x14ac:dyDescent="0.25">
      <c r="A194"/>
      <c r="B194" s="5">
        <v>192</v>
      </c>
      <c r="D194"/>
      <c r="E194" s="29"/>
      <c r="F194" s="130"/>
      <c r="G194" s="7"/>
      <c r="H194"/>
      <c r="I194"/>
      <c r="J194"/>
    </row>
    <row r="195" spans="1:10" s="60" customFormat="1" x14ac:dyDescent="0.25">
      <c r="A195"/>
      <c r="B195" s="5">
        <v>193</v>
      </c>
      <c r="D195"/>
      <c r="E195" s="29"/>
      <c r="F195" s="130"/>
      <c r="G195" s="7"/>
      <c r="H195"/>
      <c r="I195"/>
      <c r="J195"/>
    </row>
    <row r="196" spans="1:10" s="60" customFormat="1" x14ac:dyDescent="0.25">
      <c r="A196"/>
      <c r="B196" s="5">
        <v>194</v>
      </c>
      <c r="D196"/>
      <c r="E196" s="29"/>
      <c r="F196" s="130"/>
      <c r="G196" s="7"/>
      <c r="H196"/>
      <c r="I196"/>
      <c r="J196"/>
    </row>
    <row r="197" spans="1:10" s="60" customFormat="1" x14ac:dyDescent="0.25">
      <c r="A197"/>
      <c r="B197" s="5">
        <v>195</v>
      </c>
      <c r="D197"/>
      <c r="E197" s="29"/>
      <c r="F197" s="130"/>
      <c r="G197" s="7"/>
      <c r="H197"/>
      <c r="I197"/>
      <c r="J197"/>
    </row>
    <row r="198" spans="1:10" s="60" customFormat="1" x14ac:dyDescent="0.25">
      <c r="A198"/>
      <c r="B198" s="5">
        <v>196</v>
      </c>
      <c r="D198"/>
      <c r="E198" s="29"/>
      <c r="F198" s="130"/>
      <c r="G198" s="7"/>
      <c r="H198"/>
      <c r="I198"/>
      <c r="J198"/>
    </row>
    <row r="199" spans="1:10" s="60" customFormat="1" x14ac:dyDescent="0.25">
      <c r="A199"/>
      <c r="B199" s="5">
        <v>197</v>
      </c>
      <c r="D199"/>
      <c r="E199" s="29"/>
      <c r="F199" s="130"/>
      <c r="G199" s="7"/>
      <c r="H199"/>
      <c r="I199"/>
      <c r="J199"/>
    </row>
    <row r="200" spans="1:10" s="60" customFormat="1" x14ac:dyDescent="0.25">
      <c r="A200"/>
      <c r="B200" s="5">
        <v>198</v>
      </c>
      <c r="D200"/>
      <c r="E200" s="29"/>
      <c r="F200" s="130"/>
      <c r="G200" s="7"/>
      <c r="H200"/>
      <c r="I200"/>
      <c r="J200"/>
    </row>
    <row r="201" spans="1:10" s="60" customFormat="1" x14ac:dyDescent="0.25">
      <c r="A201"/>
      <c r="B201" s="5">
        <v>199</v>
      </c>
      <c r="D201"/>
      <c r="E201" s="29"/>
      <c r="F201" s="130"/>
      <c r="G201" s="7"/>
      <c r="H201"/>
      <c r="I201"/>
      <c r="J201"/>
    </row>
    <row r="202" spans="1:10" s="60" customFormat="1" x14ac:dyDescent="0.25">
      <c r="A202"/>
      <c r="B202" s="5">
        <v>200</v>
      </c>
      <c r="D202"/>
      <c r="E202" s="29"/>
      <c r="F202" s="130"/>
      <c r="G202" s="7"/>
      <c r="H202"/>
      <c r="I202"/>
      <c r="J202"/>
    </row>
    <row r="203" spans="1:10" s="60" customFormat="1" x14ac:dyDescent="0.25">
      <c r="A203"/>
      <c r="B203" s="5">
        <v>201</v>
      </c>
      <c r="D203"/>
      <c r="E203" s="29"/>
      <c r="F203" s="130"/>
      <c r="G203" s="7"/>
      <c r="H203"/>
      <c r="I203"/>
      <c r="J203"/>
    </row>
    <row r="204" spans="1:10" s="60" customFormat="1" x14ac:dyDescent="0.25">
      <c r="A204"/>
      <c r="B204" s="5">
        <v>202</v>
      </c>
      <c r="D204"/>
      <c r="E204" s="29"/>
      <c r="F204" s="130"/>
      <c r="G204" s="7"/>
      <c r="H204"/>
      <c r="I204"/>
      <c r="J204"/>
    </row>
    <row r="205" spans="1:10" s="60" customFormat="1" x14ac:dyDescent="0.25">
      <c r="A205"/>
      <c r="B205" s="5">
        <v>203</v>
      </c>
      <c r="D205"/>
      <c r="E205" s="29"/>
      <c r="F205" s="130"/>
      <c r="G205" s="7"/>
      <c r="H205"/>
      <c r="I205"/>
      <c r="J205"/>
    </row>
    <row r="206" spans="1:10" s="60" customFormat="1" x14ac:dyDescent="0.25">
      <c r="A206"/>
      <c r="B206" s="5">
        <v>204</v>
      </c>
      <c r="D206"/>
      <c r="E206" s="29"/>
      <c r="F206" s="130"/>
      <c r="G206" s="7"/>
      <c r="H206"/>
      <c r="I206"/>
      <c r="J206"/>
    </row>
    <row r="207" spans="1:10" s="60" customFormat="1" x14ac:dyDescent="0.25">
      <c r="A207"/>
      <c r="B207" s="5">
        <v>205</v>
      </c>
      <c r="D207"/>
      <c r="E207" s="29"/>
      <c r="F207" s="130"/>
      <c r="G207" s="7"/>
      <c r="H207"/>
      <c r="I207"/>
      <c r="J207"/>
    </row>
    <row r="208" spans="1:10" s="60" customFormat="1" x14ac:dyDescent="0.25">
      <c r="A208"/>
      <c r="B208" s="5">
        <v>206</v>
      </c>
      <c r="D208"/>
      <c r="E208" s="29"/>
      <c r="F208" s="130"/>
      <c r="G208" s="7"/>
      <c r="H208"/>
      <c r="I208"/>
      <c r="J208"/>
    </row>
    <row r="209" spans="1:10" s="60" customFormat="1" x14ac:dyDescent="0.25">
      <c r="A209"/>
      <c r="B209" s="5">
        <v>207</v>
      </c>
      <c r="D209"/>
      <c r="E209" s="29"/>
      <c r="F209" s="130"/>
      <c r="G209" s="7"/>
      <c r="H209"/>
      <c r="I209"/>
      <c r="J209"/>
    </row>
    <row r="210" spans="1:10" s="60" customFormat="1" x14ac:dyDescent="0.25">
      <c r="A210"/>
      <c r="B210" s="5">
        <v>208</v>
      </c>
      <c r="D210"/>
      <c r="E210" s="29"/>
      <c r="F210" s="130"/>
      <c r="G210" s="7"/>
      <c r="H210"/>
      <c r="I210"/>
      <c r="J210"/>
    </row>
    <row r="211" spans="1:10" s="60" customFormat="1" x14ac:dyDescent="0.25">
      <c r="A211"/>
      <c r="B211" s="5">
        <v>209</v>
      </c>
      <c r="D211"/>
      <c r="E211" s="29"/>
      <c r="F211" s="130"/>
      <c r="G211" s="7"/>
      <c r="H211"/>
      <c r="I211"/>
      <c r="J211"/>
    </row>
    <row r="212" spans="1:10" s="60" customFormat="1" x14ac:dyDescent="0.25">
      <c r="A212"/>
      <c r="B212" s="5">
        <v>210</v>
      </c>
      <c r="D212"/>
      <c r="E212" s="29"/>
      <c r="F212" s="130"/>
      <c r="G212" s="7"/>
      <c r="H212"/>
      <c r="I212"/>
      <c r="J212"/>
    </row>
    <row r="213" spans="1:10" s="60" customFormat="1" x14ac:dyDescent="0.25">
      <c r="A213"/>
      <c r="B213" s="5">
        <v>211</v>
      </c>
      <c r="D213"/>
      <c r="E213" s="29"/>
      <c r="F213" s="130"/>
      <c r="G213" s="7"/>
      <c r="H213"/>
      <c r="I213"/>
      <c r="J213"/>
    </row>
    <row r="214" spans="1:10" s="60" customFormat="1" x14ac:dyDescent="0.25">
      <c r="A214"/>
      <c r="B214" s="5">
        <v>212</v>
      </c>
      <c r="D214"/>
      <c r="E214" s="29"/>
      <c r="F214" s="130"/>
      <c r="G214" s="7"/>
      <c r="H214"/>
      <c r="I214"/>
      <c r="J214"/>
    </row>
    <row r="215" spans="1:10" s="60" customFormat="1" x14ac:dyDescent="0.25">
      <c r="A215"/>
      <c r="B215" s="5">
        <v>213</v>
      </c>
      <c r="D215"/>
      <c r="E215" s="29"/>
      <c r="F215" s="130"/>
      <c r="G215" s="7"/>
      <c r="H215"/>
      <c r="I215"/>
      <c r="J215"/>
    </row>
    <row r="216" spans="1:10" s="60" customFormat="1" x14ac:dyDescent="0.25">
      <c r="A216"/>
      <c r="B216" s="5">
        <v>214</v>
      </c>
      <c r="D216"/>
      <c r="E216" s="29"/>
      <c r="F216" s="130"/>
      <c r="G216" s="7"/>
      <c r="H216"/>
      <c r="I216"/>
      <c r="J216"/>
    </row>
    <row r="217" spans="1:10" s="60" customFormat="1" x14ac:dyDescent="0.25">
      <c r="A217"/>
      <c r="B217" s="5">
        <v>215</v>
      </c>
      <c r="D217"/>
      <c r="E217" s="29"/>
      <c r="F217" s="130"/>
      <c r="G217" s="7"/>
      <c r="H217"/>
      <c r="I217"/>
      <c r="J217"/>
    </row>
    <row r="218" spans="1:10" s="60" customFormat="1" x14ac:dyDescent="0.25">
      <c r="A218"/>
      <c r="B218" s="5">
        <v>216</v>
      </c>
      <c r="D218"/>
      <c r="E218" s="29"/>
      <c r="F218" s="130"/>
      <c r="G218" s="7"/>
      <c r="H218"/>
      <c r="I218"/>
      <c r="J218"/>
    </row>
    <row r="219" spans="1:10" s="60" customFormat="1" x14ac:dyDescent="0.25">
      <c r="A219"/>
      <c r="B219" s="5">
        <v>217</v>
      </c>
      <c r="D219"/>
      <c r="E219" s="29"/>
      <c r="F219" s="130"/>
      <c r="G219" s="7"/>
      <c r="H219"/>
      <c r="I219"/>
      <c r="J219"/>
    </row>
    <row r="220" spans="1:10" s="60" customFormat="1" x14ac:dyDescent="0.25">
      <c r="A220"/>
      <c r="B220" s="5">
        <v>218</v>
      </c>
      <c r="D220"/>
      <c r="E220" s="29"/>
      <c r="F220" s="130"/>
      <c r="G220" s="7"/>
      <c r="H220"/>
      <c r="I220"/>
      <c r="J220"/>
    </row>
    <row r="221" spans="1:10" s="60" customFormat="1" x14ac:dyDescent="0.25">
      <c r="A221"/>
      <c r="B221" s="5">
        <v>219</v>
      </c>
      <c r="D221"/>
      <c r="E221" s="29"/>
      <c r="F221" s="130"/>
      <c r="G221" s="7"/>
      <c r="H221"/>
      <c r="I221"/>
      <c r="J221"/>
    </row>
    <row r="222" spans="1:10" s="60" customFormat="1" x14ac:dyDescent="0.25">
      <c r="A222"/>
      <c r="B222" s="5">
        <v>220</v>
      </c>
      <c r="D222"/>
      <c r="E222" s="29"/>
      <c r="F222" s="130"/>
      <c r="G222" s="7"/>
      <c r="H222"/>
      <c r="I222"/>
      <c r="J222"/>
    </row>
    <row r="223" spans="1:10" s="60" customFormat="1" x14ac:dyDescent="0.25">
      <c r="A223"/>
      <c r="B223" s="5">
        <v>221</v>
      </c>
      <c r="D223"/>
      <c r="E223" s="29"/>
      <c r="F223" s="130"/>
      <c r="G223" s="7"/>
      <c r="H223"/>
      <c r="I223"/>
      <c r="J223"/>
    </row>
    <row r="224" spans="1:10" s="60" customFormat="1" x14ac:dyDescent="0.25">
      <c r="A224"/>
      <c r="B224" s="5">
        <v>222</v>
      </c>
      <c r="D224"/>
      <c r="E224" s="29"/>
      <c r="F224" s="130"/>
      <c r="G224" s="7"/>
      <c r="H224"/>
      <c r="I224"/>
      <c r="J224"/>
    </row>
    <row r="225" spans="1:10" s="60" customFormat="1" x14ac:dyDescent="0.25">
      <c r="A225"/>
      <c r="B225" s="5">
        <v>223</v>
      </c>
      <c r="D225"/>
      <c r="E225" s="29"/>
      <c r="F225" s="130"/>
      <c r="G225" s="7"/>
      <c r="H225"/>
      <c r="I225"/>
      <c r="J225"/>
    </row>
    <row r="226" spans="1:10" s="60" customFormat="1" x14ac:dyDescent="0.25">
      <c r="A226"/>
      <c r="B226" s="5">
        <v>224</v>
      </c>
      <c r="D226"/>
      <c r="E226" s="29"/>
      <c r="F226" s="130"/>
      <c r="G226" s="7"/>
      <c r="H226"/>
      <c r="I226"/>
      <c r="J226"/>
    </row>
    <row r="227" spans="1:10" s="60" customFormat="1" x14ac:dyDescent="0.25">
      <c r="A227"/>
      <c r="B227" s="5">
        <v>225</v>
      </c>
      <c r="D227"/>
      <c r="E227" s="29"/>
      <c r="F227" s="130"/>
      <c r="G227" s="7"/>
      <c r="H227"/>
      <c r="I227"/>
      <c r="J227"/>
    </row>
    <row r="228" spans="1:10" s="60" customFormat="1" x14ac:dyDescent="0.25">
      <c r="A228"/>
      <c r="B228" s="5">
        <v>226</v>
      </c>
      <c r="D228"/>
      <c r="E228" s="29"/>
      <c r="F228" s="130"/>
      <c r="G228" s="7"/>
      <c r="H228"/>
      <c r="I228"/>
      <c r="J228"/>
    </row>
    <row r="229" spans="1:10" s="60" customFormat="1" x14ac:dyDescent="0.25">
      <c r="A229"/>
      <c r="B229" s="5">
        <v>227</v>
      </c>
      <c r="D229"/>
      <c r="E229" s="29"/>
      <c r="F229" s="130"/>
      <c r="G229" s="7"/>
      <c r="H229"/>
      <c r="I229"/>
      <c r="J229"/>
    </row>
    <row r="230" spans="1:10" s="60" customFormat="1" x14ac:dyDescent="0.25">
      <c r="A230"/>
      <c r="B230" s="5">
        <v>228</v>
      </c>
      <c r="D230"/>
      <c r="E230" s="29"/>
      <c r="F230" s="130"/>
      <c r="G230" s="7"/>
      <c r="H230"/>
      <c r="I230"/>
      <c r="J230"/>
    </row>
    <row r="231" spans="1:10" s="60" customFormat="1" x14ac:dyDescent="0.25">
      <c r="A231"/>
      <c r="B231" s="5">
        <v>229</v>
      </c>
      <c r="D231"/>
      <c r="E231" s="29"/>
      <c r="F231" s="130"/>
      <c r="G231" s="7"/>
      <c r="H231"/>
      <c r="I231"/>
      <c r="J231"/>
    </row>
    <row r="232" spans="1:10" s="60" customFormat="1" x14ac:dyDescent="0.25">
      <c r="A232"/>
      <c r="B232" s="5">
        <v>230</v>
      </c>
      <c r="D232"/>
      <c r="E232" s="29"/>
      <c r="F232" s="130"/>
      <c r="G232" s="7"/>
      <c r="H232"/>
      <c r="I232"/>
      <c r="J232"/>
    </row>
    <row r="233" spans="1:10" s="60" customFormat="1" x14ac:dyDescent="0.25">
      <c r="A233"/>
      <c r="B233" s="5">
        <v>231</v>
      </c>
      <c r="D233"/>
      <c r="E233" s="29"/>
      <c r="F233" s="130"/>
      <c r="G233" s="7"/>
      <c r="H233"/>
      <c r="I233"/>
      <c r="J233"/>
    </row>
    <row r="234" spans="1:10" s="60" customFormat="1" x14ac:dyDescent="0.25">
      <c r="A234"/>
      <c r="B234" s="5">
        <v>232</v>
      </c>
      <c r="D234"/>
      <c r="E234" s="29"/>
      <c r="F234" s="130"/>
      <c r="G234" s="7"/>
      <c r="H234"/>
      <c r="I234"/>
      <c r="J234"/>
    </row>
    <row r="235" spans="1:10" s="60" customFormat="1" x14ac:dyDescent="0.25">
      <c r="A235"/>
      <c r="B235" s="5">
        <v>233</v>
      </c>
      <c r="D235"/>
      <c r="E235" s="29"/>
      <c r="F235" s="130"/>
      <c r="G235" s="7"/>
      <c r="H235"/>
      <c r="I235"/>
      <c r="J235"/>
    </row>
    <row r="236" spans="1:10" s="60" customFormat="1" x14ac:dyDescent="0.25">
      <c r="A236"/>
      <c r="B236" s="5">
        <v>234</v>
      </c>
      <c r="D236"/>
      <c r="E236" s="29"/>
      <c r="F236" s="130"/>
      <c r="G236" s="7"/>
      <c r="H236"/>
      <c r="I236"/>
      <c r="J236"/>
    </row>
    <row r="237" spans="1:10" s="60" customFormat="1" x14ac:dyDescent="0.25">
      <c r="A237"/>
      <c r="B237" s="5">
        <v>235</v>
      </c>
      <c r="D237"/>
      <c r="E237" s="29"/>
      <c r="F237" s="130"/>
      <c r="G237" s="7"/>
      <c r="H237"/>
      <c r="I237"/>
      <c r="J237"/>
    </row>
    <row r="238" spans="1:10" s="60" customFormat="1" x14ac:dyDescent="0.25">
      <c r="A238"/>
      <c r="B238" s="5">
        <v>236</v>
      </c>
      <c r="D238"/>
      <c r="E238" s="29"/>
      <c r="F238" s="130"/>
      <c r="G238" s="7"/>
      <c r="H238"/>
      <c r="I238"/>
      <c r="J238"/>
    </row>
    <row r="239" spans="1:10" s="60" customFormat="1" x14ac:dyDescent="0.25">
      <c r="A239"/>
      <c r="B239" s="5">
        <v>237</v>
      </c>
      <c r="D239"/>
      <c r="E239" s="29"/>
      <c r="F239" s="130"/>
      <c r="G239" s="7"/>
      <c r="H239"/>
      <c r="I239"/>
      <c r="J239"/>
    </row>
    <row r="240" spans="1:10" s="60" customFormat="1" x14ac:dyDescent="0.25">
      <c r="A240"/>
      <c r="B240" s="5">
        <v>238</v>
      </c>
      <c r="D240"/>
      <c r="E240" s="29"/>
      <c r="F240" s="130"/>
      <c r="G240" s="7"/>
      <c r="H240"/>
      <c r="I240"/>
      <c r="J240"/>
    </row>
    <row r="241" spans="1:10" s="60" customFormat="1" x14ac:dyDescent="0.25">
      <c r="A241"/>
      <c r="B241" s="5">
        <v>239</v>
      </c>
      <c r="D241"/>
      <c r="E241" s="29"/>
      <c r="F241" s="130"/>
      <c r="G241" s="7"/>
      <c r="H241"/>
      <c r="I241"/>
      <c r="J241"/>
    </row>
    <row r="242" spans="1:10" s="60" customFormat="1" x14ac:dyDescent="0.25">
      <c r="A242"/>
      <c r="B242" s="5">
        <v>240</v>
      </c>
      <c r="D242"/>
      <c r="E242" s="29"/>
      <c r="F242" s="130"/>
      <c r="G242" s="7"/>
      <c r="H242"/>
      <c r="I242"/>
      <c r="J242"/>
    </row>
    <row r="243" spans="1:10" s="60" customFormat="1" x14ac:dyDescent="0.25">
      <c r="A243"/>
      <c r="B243" s="5">
        <v>241</v>
      </c>
      <c r="D243"/>
      <c r="E243" s="29"/>
      <c r="F243" s="130"/>
      <c r="G243" s="7"/>
      <c r="H243"/>
      <c r="I243"/>
      <c r="J243"/>
    </row>
    <row r="244" spans="1:10" s="60" customFormat="1" x14ac:dyDescent="0.25">
      <c r="A244"/>
      <c r="B244" s="5">
        <v>242</v>
      </c>
      <c r="D244"/>
      <c r="E244" s="29"/>
      <c r="F244" s="130"/>
      <c r="G244" s="7"/>
      <c r="H244"/>
      <c r="I244"/>
      <c r="J244"/>
    </row>
    <row r="245" spans="1:10" s="60" customFormat="1" x14ac:dyDescent="0.25">
      <c r="A245"/>
      <c r="B245" s="5">
        <v>243</v>
      </c>
      <c r="D245"/>
      <c r="E245" s="29"/>
      <c r="F245" s="130"/>
      <c r="G245" s="7"/>
      <c r="H245"/>
      <c r="I245"/>
      <c r="J245"/>
    </row>
    <row r="246" spans="1:10" s="60" customFormat="1" x14ac:dyDescent="0.25">
      <c r="A246"/>
      <c r="B246" s="5">
        <v>244</v>
      </c>
      <c r="D246"/>
      <c r="E246" s="29"/>
      <c r="F246" s="130"/>
      <c r="G246" s="7"/>
      <c r="H246"/>
      <c r="I246"/>
      <c r="J246"/>
    </row>
    <row r="247" spans="1:10" s="60" customFormat="1" x14ac:dyDescent="0.25">
      <c r="A247"/>
      <c r="B247" s="5">
        <v>245</v>
      </c>
      <c r="D247"/>
      <c r="E247" s="29"/>
      <c r="F247" s="130"/>
      <c r="G247" s="7"/>
      <c r="H247"/>
      <c r="I247"/>
      <c r="J247"/>
    </row>
    <row r="248" spans="1:10" s="60" customFormat="1" x14ac:dyDescent="0.25">
      <c r="A248"/>
      <c r="B248" s="5">
        <v>246</v>
      </c>
      <c r="D248"/>
      <c r="E248" s="29"/>
      <c r="F248" s="130"/>
      <c r="G248" s="7"/>
      <c r="H248"/>
      <c r="I248"/>
      <c r="J248"/>
    </row>
    <row r="249" spans="1:10" s="60" customFormat="1" x14ac:dyDescent="0.25">
      <c r="A249"/>
      <c r="B249" s="5">
        <v>247</v>
      </c>
      <c r="D249"/>
      <c r="E249" s="29"/>
      <c r="F249" s="130"/>
      <c r="G249" s="7"/>
      <c r="H249"/>
      <c r="I249"/>
      <c r="J249"/>
    </row>
    <row r="250" spans="1:10" s="60" customFormat="1" x14ac:dyDescent="0.25">
      <c r="A250"/>
      <c r="B250" s="5">
        <v>248</v>
      </c>
      <c r="D250"/>
      <c r="E250" s="29"/>
      <c r="F250" s="130"/>
      <c r="G250" s="7"/>
      <c r="H250"/>
      <c r="I250"/>
      <c r="J250"/>
    </row>
    <row r="251" spans="1:10" s="60" customFormat="1" x14ac:dyDescent="0.25">
      <c r="A251"/>
      <c r="B251" s="5">
        <v>249</v>
      </c>
      <c r="D251"/>
      <c r="E251" s="29"/>
      <c r="F251" s="130"/>
      <c r="G251" s="7"/>
      <c r="H251"/>
      <c r="I251"/>
      <c r="J251"/>
    </row>
    <row r="252" spans="1:10" s="60" customFormat="1" x14ac:dyDescent="0.25">
      <c r="A252"/>
      <c r="B252" s="5">
        <v>250</v>
      </c>
      <c r="D252"/>
      <c r="E252" s="29"/>
      <c r="F252" s="130"/>
      <c r="G252" s="7"/>
      <c r="H252"/>
      <c r="I252"/>
      <c r="J252"/>
    </row>
    <row r="253" spans="1:10" s="60" customFormat="1" x14ac:dyDescent="0.25">
      <c r="A253"/>
      <c r="B253" s="5">
        <v>251</v>
      </c>
      <c r="D253"/>
      <c r="E253" s="29"/>
      <c r="F253" s="130"/>
      <c r="G253" s="7"/>
      <c r="H253"/>
      <c r="I253"/>
      <c r="J253"/>
    </row>
    <row r="254" spans="1:10" s="60" customFormat="1" x14ac:dyDescent="0.25">
      <c r="A254"/>
      <c r="B254" s="5">
        <v>252</v>
      </c>
      <c r="D254"/>
      <c r="E254" s="29"/>
      <c r="F254" s="130"/>
      <c r="G254" s="7"/>
      <c r="H254"/>
      <c r="I254"/>
      <c r="J254"/>
    </row>
    <row r="255" spans="1:10" s="60" customFormat="1" x14ac:dyDescent="0.25">
      <c r="A255"/>
      <c r="B255" s="5">
        <v>253</v>
      </c>
      <c r="D255"/>
      <c r="E255" s="29"/>
      <c r="F255" s="130"/>
      <c r="G255" s="7"/>
      <c r="H255"/>
      <c r="I255"/>
      <c r="J255"/>
    </row>
    <row r="256" spans="1:10" s="60" customFormat="1" x14ac:dyDescent="0.25">
      <c r="A256"/>
      <c r="B256" s="5">
        <v>254</v>
      </c>
      <c r="D256"/>
      <c r="E256" s="29"/>
      <c r="F256" s="130"/>
      <c r="G256" s="7"/>
      <c r="H256"/>
      <c r="I256"/>
      <c r="J256"/>
    </row>
    <row r="257" spans="1:10" s="60" customFormat="1" x14ac:dyDescent="0.25">
      <c r="A257"/>
      <c r="B257" s="5">
        <v>255</v>
      </c>
      <c r="D257"/>
      <c r="E257" s="29"/>
      <c r="F257" s="130"/>
      <c r="G257" s="7"/>
      <c r="H257"/>
      <c r="I257"/>
      <c r="J257"/>
    </row>
    <row r="258" spans="1:10" s="60" customFormat="1" x14ac:dyDescent="0.25">
      <c r="A258"/>
      <c r="B258" s="5">
        <v>256</v>
      </c>
      <c r="D258"/>
      <c r="E258" s="29"/>
      <c r="F258" s="130"/>
      <c r="G258" s="7"/>
      <c r="H258"/>
      <c r="I258"/>
      <c r="J258"/>
    </row>
    <row r="259" spans="1:10" s="60" customFormat="1" x14ac:dyDescent="0.25">
      <c r="A259"/>
      <c r="B259" s="5">
        <v>257</v>
      </c>
      <c r="D259"/>
      <c r="E259" s="29"/>
      <c r="F259" s="130"/>
      <c r="G259" s="7"/>
      <c r="H259"/>
      <c r="I259"/>
      <c r="J259"/>
    </row>
    <row r="260" spans="1:10" s="60" customFormat="1" x14ac:dyDescent="0.25">
      <c r="A260"/>
      <c r="B260" s="5">
        <v>258</v>
      </c>
      <c r="D260"/>
      <c r="E260" s="29"/>
      <c r="F260" s="130"/>
      <c r="G260" s="7"/>
      <c r="H260"/>
      <c r="I260"/>
      <c r="J260"/>
    </row>
    <row r="261" spans="1:10" s="60" customFormat="1" x14ac:dyDescent="0.25">
      <c r="A261"/>
      <c r="B261" s="5">
        <v>259</v>
      </c>
      <c r="D261"/>
      <c r="E261" s="29"/>
      <c r="F261" s="130"/>
      <c r="G261" s="7"/>
      <c r="H261"/>
      <c r="I261"/>
      <c r="J261"/>
    </row>
    <row r="262" spans="1:10" s="60" customFormat="1" x14ac:dyDescent="0.25">
      <c r="A262"/>
      <c r="B262" s="5">
        <v>260</v>
      </c>
      <c r="D262"/>
      <c r="E262" s="29"/>
      <c r="F262" s="130"/>
      <c r="G262" s="7"/>
      <c r="H262"/>
      <c r="I262"/>
      <c r="J262"/>
    </row>
    <row r="263" spans="1:10" s="60" customFormat="1" x14ac:dyDescent="0.25">
      <c r="A263"/>
      <c r="B263" s="5">
        <v>261</v>
      </c>
      <c r="D263"/>
      <c r="E263" s="29"/>
      <c r="F263" s="130"/>
      <c r="G263" s="7"/>
      <c r="H263"/>
      <c r="I263"/>
      <c r="J263"/>
    </row>
    <row r="264" spans="1:10" s="60" customFormat="1" x14ac:dyDescent="0.25">
      <c r="A264"/>
      <c r="B264" s="5">
        <v>262</v>
      </c>
      <c r="D264"/>
      <c r="E264" s="29"/>
      <c r="F264" s="130"/>
      <c r="G264" s="7"/>
      <c r="H264"/>
      <c r="I264"/>
      <c r="J264"/>
    </row>
    <row r="265" spans="1:10" s="60" customFormat="1" x14ac:dyDescent="0.25">
      <c r="A265"/>
      <c r="B265" s="5">
        <v>263</v>
      </c>
      <c r="D265"/>
      <c r="E265" s="29"/>
      <c r="F265" s="130"/>
      <c r="G265" s="7"/>
      <c r="H265"/>
      <c r="I265"/>
      <c r="J265"/>
    </row>
    <row r="266" spans="1:10" s="60" customFormat="1" x14ac:dyDescent="0.25">
      <c r="A266"/>
      <c r="B266" s="5">
        <v>264</v>
      </c>
      <c r="D266"/>
      <c r="E266" s="29"/>
      <c r="F266" s="130"/>
      <c r="G266" s="7"/>
      <c r="H266"/>
      <c r="I266"/>
      <c r="J266"/>
    </row>
    <row r="267" spans="1:10" s="60" customFormat="1" x14ac:dyDescent="0.25">
      <c r="A267"/>
      <c r="B267" s="5">
        <v>265</v>
      </c>
      <c r="D267"/>
      <c r="E267" s="29"/>
      <c r="F267" s="130"/>
      <c r="G267" s="7"/>
      <c r="H267"/>
      <c r="I267"/>
      <c r="J267"/>
    </row>
    <row r="268" spans="1:10" s="60" customFormat="1" x14ac:dyDescent="0.25">
      <c r="A268"/>
      <c r="B268" s="5">
        <v>266</v>
      </c>
      <c r="D268"/>
      <c r="E268" s="29"/>
      <c r="F268" s="130"/>
      <c r="G268" s="7"/>
      <c r="H268"/>
      <c r="I268"/>
      <c r="J268"/>
    </row>
    <row r="269" spans="1:10" s="60" customFormat="1" x14ac:dyDescent="0.25">
      <c r="A269"/>
      <c r="B269" s="5">
        <v>267</v>
      </c>
      <c r="D269"/>
      <c r="E269" s="29"/>
      <c r="F269" s="130"/>
      <c r="G269" s="7"/>
      <c r="H269"/>
      <c r="I269"/>
      <c r="J269"/>
    </row>
    <row r="270" spans="1:10" s="60" customFormat="1" x14ac:dyDescent="0.25">
      <c r="A270"/>
      <c r="B270" s="5">
        <v>268</v>
      </c>
      <c r="D270"/>
      <c r="E270" s="29"/>
      <c r="F270" s="130"/>
      <c r="G270" s="7"/>
      <c r="H270"/>
      <c r="I270"/>
      <c r="J270"/>
    </row>
    <row r="271" spans="1:10" s="60" customFormat="1" x14ac:dyDescent="0.25">
      <c r="A271"/>
      <c r="B271" s="5">
        <v>269</v>
      </c>
      <c r="D271"/>
      <c r="E271" s="29"/>
      <c r="F271" s="130"/>
      <c r="G271" s="7"/>
      <c r="H271"/>
      <c r="I271"/>
      <c r="J271"/>
    </row>
    <row r="272" spans="1:10" s="60" customFormat="1" x14ac:dyDescent="0.25">
      <c r="A272"/>
      <c r="B272" s="5">
        <v>270</v>
      </c>
      <c r="D272"/>
      <c r="E272" s="29"/>
      <c r="F272" s="130"/>
      <c r="G272" s="7"/>
      <c r="H272"/>
      <c r="I272"/>
      <c r="J272"/>
    </row>
    <row r="273" spans="1:10" s="60" customFormat="1" x14ac:dyDescent="0.25">
      <c r="A273"/>
      <c r="B273" s="5">
        <v>271</v>
      </c>
      <c r="D273"/>
      <c r="E273" s="29"/>
      <c r="F273" s="130"/>
      <c r="G273" s="7"/>
      <c r="H273"/>
      <c r="I273"/>
      <c r="J273"/>
    </row>
    <row r="274" spans="1:10" s="60" customFormat="1" x14ac:dyDescent="0.25">
      <c r="A274"/>
      <c r="B274" s="5">
        <v>272</v>
      </c>
      <c r="D274"/>
      <c r="E274" s="29"/>
      <c r="F274" s="130"/>
      <c r="G274" s="7"/>
      <c r="H274"/>
      <c r="I274"/>
      <c r="J274"/>
    </row>
    <row r="275" spans="1:10" s="60" customFormat="1" x14ac:dyDescent="0.25">
      <c r="A275"/>
      <c r="B275" s="5">
        <v>273</v>
      </c>
      <c r="D275"/>
      <c r="E275" s="29"/>
      <c r="F275" s="130"/>
      <c r="G275" s="7"/>
      <c r="H275"/>
      <c r="I275"/>
      <c r="J275"/>
    </row>
    <row r="276" spans="1:10" s="60" customFormat="1" x14ac:dyDescent="0.25">
      <c r="A276"/>
      <c r="B276" s="5">
        <v>274</v>
      </c>
      <c r="D276"/>
      <c r="E276" s="29"/>
      <c r="F276" s="130"/>
      <c r="G276" s="7"/>
      <c r="H276"/>
      <c r="I276"/>
      <c r="J276"/>
    </row>
    <row r="277" spans="1:10" s="60" customFormat="1" x14ac:dyDescent="0.25">
      <c r="A277"/>
      <c r="B277" s="5">
        <v>275</v>
      </c>
      <c r="D277"/>
      <c r="E277" s="29"/>
      <c r="F277" s="130"/>
      <c r="G277" s="7"/>
      <c r="H277"/>
      <c r="I277"/>
      <c r="J277"/>
    </row>
    <row r="278" spans="1:10" s="60" customFormat="1" x14ac:dyDescent="0.25">
      <c r="A278"/>
      <c r="B278" s="5">
        <v>276</v>
      </c>
      <c r="D278"/>
      <c r="E278" s="29"/>
      <c r="F278" s="130"/>
      <c r="G278" s="7"/>
      <c r="H278"/>
      <c r="I278"/>
      <c r="J278"/>
    </row>
    <row r="279" spans="1:10" s="60" customFormat="1" x14ac:dyDescent="0.25">
      <c r="A279"/>
      <c r="B279" s="5">
        <v>277</v>
      </c>
      <c r="D279"/>
      <c r="E279" s="29"/>
      <c r="F279" s="130"/>
      <c r="G279" s="7"/>
      <c r="H279"/>
      <c r="I279"/>
      <c r="J279"/>
    </row>
    <row r="280" spans="1:10" s="60" customFormat="1" x14ac:dyDescent="0.25">
      <c r="A280"/>
      <c r="B280" s="5">
        <v>278</v>
      </c>
      <c r="D280"/>
      <c r="E280" s="29"/>
      <c r="F280" s="130"/>
      <c r="G280" s="7"/>
      <c r="H280"/>
      <c r="I280"/>
      <c r="J280"/>
    </row>
    <row r="281" spans="1:10" s="60" customFormat="1" x14ac:dyDescent="0.25">
      <c r="A281"/>
      <c r="B281" s="5">
        <v>279</v>
      </c>
      <c r="D281"/>
      <c r="E281" s="29"/>
      <c r="F281" s="130"/>
      <c r="G281" s="7"/>
      <c r="H281"/>
      <c r="I281"/>
      <c r="J281"/>
    </row>
    <row r="282" spans="1:10" s="60" customFormat="1" x14ac:dyDescent="0.25">
      <c r="A282"/>
      <c r="B282" s="5">
        <v>280</v>
      </c>
      <c r="D282"/>
      <c r="E282" s="29"/>
      <c r="F282" s="130"/>
      <c r="G282" s="7"/>
      <c r="H282"/>
      <c r="I282"/>
      <c r="J282"/>
    </row>
    <row r="283" spans="1:10" s="60" customFormat="1" x14ac:dyDescent="0.25">
      <c r="A283"/>
      <c r="B283" s="5">
        <v>281</v>
      </c>
      <c r="D283"/>
      <c r="E283" s="29"/>
      <c r="F283" s="130"/>
      <c r="G283" s="7"/>
      <c r="H283"/>
      <c r="I283"/>
      <c r="J283"/>
    </row>
    <row r="284" spans="1:10" s="60" customFormat="1" x14ac:dyDescent="0.25">
      <c r="A284"/>
      <c r="B284" s="5">
        <v>282</v>
      </c>
      <c r="D284"/>
      <c r="E284" s="29"/>
      <c r="F284" s="130"/>
      <c r="G284" s="7"/>
      <c r="H284"/>
      <c r="I284"/>
      <c r="J284"/>
    </row>
    <row r="285" spans="1:10" s="60" customFormat="1" x14ac:dyDescent="0.25">
      <c r="A285"/>
      <c r="B285" s="5">
        <v>283</v>
      </c>
      <c r="D285"/>
      <c r="E285" s="29"/>
      <c r="F285" s="130"/>
      <c r="G285" s="7"/>
      <c r="H285"/>
      <c r="I285"/>
      <c r="J285"/>
    </row>
    <row r="286" spans="1:10" s="60" customFormat="1" x14ac:dyDescent="0.25">
      <c r="A286"/>
      <c r="B286" s="5">
        <v>284</v>
      </c>
      <c r="D286"/>
      <c r="E286" s="29"/>
      <c r="F286" s="130"/>
      <c r="G286" s="7"/>
      <c r="H286"/>
      <c r="I286"/>
      <c r="J286"/>
    </row>
    <row r="287" spans="1:10" s="60" customFormat="1" x14ac:dyDescent="0.25">
      <c r="A287"/>
      <c r="B287" s="5">
        <v>285</v>
      </c>
      <c r="D287"/>
      <c r="E287" s="29"/>
      <c r="F287" s="130"/>
      <c r="G287" s="7"/>
      <c r="H287"/>
      <c r="I287"/>
      <c r="J287"/>
    </row>
    <row r="288" spans="1:10" s="60" customFormat="1" x14ac:dyDescent="0.25">
      <c r="A288"/>
      <c r="B288" s="5">
        <v>286</v>
      </c>
      <c r="D288"/>
      <c r="E288" s="29"/>
      <c r="F288" s="130"/>
      <c r="G288" s="7"/>
      <c r="H288"/>
      <c r="I288"/>
      <c r="J288"/>
    </row>
    <row r="289" spans="1:10" s="60" customFormat="1" x14ac:dyDescent="0.25">
      <c r="A289"/>
      <c r="B289" s="5">
        <v>287</v>
      </c>
      <c r="D289"/>
      <c r="E289" s="29"/>
      <c r="F289" s="130"/>
      <c r="G289" s="7"/>
      <c r="H289"/>
      <c r="I289"/>
      <c r="J289"/>
    </row>
    <row r="290" spans="1:10" s="60" customFormat="1" x14ac:dyDescent="0.25">
      <c r="A290"/>
      <c r="B290" s="5">
        <v>288</v>
      </c>
      <c r="D290"/>
      <c r="E290" s="29"/>
      <c r="F290" s="130"/>
      <c r="G290" s="7"/>
      <c r="H290"/>
      <c r="I290"/>
      <c r="J290"/>
    </row>
    <row r="291" spans="1:10" s="60" customFormat="1" x14ac:dyDescent="0.25">
      <c r="A291"/>
      <c r="B291" s="5">
        <v>289</v>
      </c>
      <c r="D291"/>
      <c r="E291" s="29"/>
      <c r="F291" s="130"/>
      <c r="G291" s="7"/>
      <c r="H291"/>
      <c r="I291"/>
      <c r="J291"/>
    </row>
    <row r="292" spans="1:10" s="60" customFormat="1" x14ac:dyDescent="0.25">
      <c r="A292"/>
      <c r="B292" s="5">
        <v>290</v>
      </c>
      <c r="D292"/>
      <c r="E292" s="29"/>
      <c r="F292" s="130"/>
      <c r="G292" s="7"/>
      <c r="H292"/>
      <c r="I292"/>
      <c r="J292"/>
    </row>
    <row r="293" spans="1:10" s="60" customFormat="1" x14ac:dyDescent="0.25">
      <c r="A293"/>
      <c r="B293" s="5">
        <v>291</v>
      </c>
      <c r="D293"/>
      <c r="E293" s="29"/>
      <c r="F293" s="130"/>
      <c r="G293" s="7"/>
      <c r="H293"/>
      <c r="I293"/>
      <c r="J293"/>
    </row>
    <row r="294" spans="1:10" s="60" customFormat="1" x14ac:dyDescent="0.25">
      <c r="A294"/>
      <c r="B294" s="5">
        <v>292</v>
      </c>
      <c r="D294"/>
      <c r="E294" s="29"/>
      <c r="F294" s="130"/>
      <c r="G294" s="7"/>
      <c r="H294"/>
      <c r="I294"/>
      <c r="J294"/>
    </row>
    <row r="295" spans="1:10" s="60" customFormat="1" x14ac:dyDescent="0.25">
      <c r="A295"/>
      <c r="B295" s="5">
        <v>293</v>
      </c>
      <c r="D295"/>
      <c r="E295" s="29"/>
      <c r="F295" s="130"/>
      <c r="G295" s="7"/>
      <c r="H295"/>
      <c r="I295"/>
      <c r="J295"/>
    </row>
    <row r="296" spans="1:10" s="60" customFormat="1" x14ac:dyDescent="0.25">
      <c r="A296"/>
      <c r="B296" s="5">
        <v>294</v>
      </c>
      <c r="D296"/>
      <c r="E296" s="29"/>
      <c r="F296" s="130"/>
      <c r="G296" s="7"/>
      <c r="H296"/>
      <c r="I296"/>
      <c r="J296"/>
    </row>
    <row r="297" spans="1:10" s="60" customFormat="1" x14ac:dyDescent="0.25">
      <c r="A297"/>
      <c r="B297" s="5">
        <v>295</v>
      </c>
      <c r="D297"/>
      <c r="E297" s="29"/>
      <c r="F297" s="130"/>
      <c r="G297" s="7"/>
      <c r="H297"/>
      <c r="I297"/>
      <c r="J297"/>
    </row>
    <row r="298" spans="1:10" s="60" customFormat="1" x14ac:dyDescent="0.25">
      <c r="A298"/>
      <c r="B298" s="5">
        <v>296</v>
      </c>
      <c r="D298"/>
      <c r="E298" s="29"/>
      <c r="F298" s="130"/>
      <c r="G298" s="7"/>
      <c r="H298"/>
      <c r="I298"/>
      <c r="J298"/>
    </row>
    <row r="299" spans="1:10" s="60" customFormat="1" x14ac:dyDescent="0.25">
      <c r="A299"/>
      <c r="B299" s="5">
        <v>297</v>
      </c>
      <c r="D299"/>
      <c r="E299" s="29"/>
      <c r="F299" s="130"/>
      <c r="G299" s="7"/>
      <c r="H299"/>
      <c r="I299"/>
      <c r="J299"/>
    </row>
    <row r="300" spans="1:10" s="60" customFormat="1" x14ac:dyDescent="0.25">
      <c r="A300"/>
      <c r="B300" s="5">
        <v>298</v>
      </c>
      <c r="D300"/>
      <c r="E300" s="29"/>
      <c r="F300" s="130"/>
      <c r="G300" s="7"/>
      <c r="H300"/>
      <c r="I300"/>
      <c r="J300"/>
    </row>
    <row r="301" spans="1:10" s="60" customFormat="1" x14ac:dyDescent="0.25">
      <c r="A301"/>
      <c r="B301" s="5">
        <v>299</v>
      </c>
      <c r="D301"/>
      <c r="E301" s="29"/>
      <c r="F301" s="130"/>
      <c r="G301" s="7"/>
      <c r="H301"/>
      <c r="I301"/>
      <c r="J301"/>
    </row>
    <row r="302" spans="1:10" s="60" customFormat="1" x14ac:dyDescent="0.25">
      <c r="A302"/>
      <c r="B302" s="5">
        <v>300</v>
      </c>
      <c r="D302"/>
      <c r="E302" s="29"/>
      <c r="F302" s="130"/>
      <c r="G302" s="7"/>
      <c r="H302"/>
      <c r="I302"/>
      <c r="J302"/>
    </row>
    <row r="303" spans="1:10" s="60" customFormat="1" x14ac:dyDescent="0.25">
      <c r="A303"/>
      <c r="B303" s="5">
        <v>301</v>
      </c>
      <c r="D303"/>
      <c r="E303" s="29"/>
      <c r="F303" s="130"/>
      <c r="G303" s="7"/>
      <c r="H303"/>
      <c r="I303"/>
      <c r="J303"/>
    </row>
    <row r="304" spans="1:10" s="60" customFormat="1" x14ac:dyDescent="0.25">
      <c r="A304"/>
      <c r="B304" s="5">
        <v>302</v>
      </c>
      <c r="D304"/>
      <c r="E304" s="29"/>
      <c r="F304" s="130"/>
      <c r="G304" s="7"/>
      <c r="H304"/>
      <c r="I304"/>
      <c r="J304"/>
    </row>
    <row r="305" spans="1:10" s="60" customFormat="1" x14ac:dyDescent="0.25">
      <c r="A305"/>
      <c r="B305" s="5">
        <v>303</v>
      </c>
      <c r="D305"/>
      <c r="E305" s="29"/>
      <c r="F305" s="130"/>
      <c r="G305" s="7"/>
      <c r="H305"/>
      <c r="I305"/>
      <c r="J305"/>
    </row>
    <row r="306" spans="1:10" s="60" customFormat="1" x14ac:dyDescent="0.25">
      <c r="A306"/>
      <c r="B306" s="5">
        <v>304</v>
      </c>
      <c r="D306"/>
      <c r="E306" s="29"/>
      <c r="F306" s="130"/>
      <c r="G306" s="7"/>
      <c r="H306"/>
      <c r="I306"/>
      <c r="J306"/>
    </row>
    <row r="307" spans="1:10" s="60" customFormat="1" x14ac:dyDescent="0.25">
      <c r="A307"/>
      <c r="B307" s="5">
        <v>305</v>
      </c>
      <c r="D307"/>
      <c r="E307" s="29"/>
      <c r="F307" s="130"/>
      <c r="G307" s="7"/>
      <c r="H307"/>
      <c r="I307"/>
      <c r="J307"/>
    </row>
    <row r="308" spans="1:10" s="60" customFormat="1" x14ac:dyDescent="0.25">
      <c r="A308"/>
      <c r="B308" s="5">
        <v>306</v>
      </c>
      <c r="D308"/>
      <c r="E308" s="29"/>
      <c r="F308" s="130"/>
      <c r="G308" s="7"/>
      <c r="H308"/>
      <c r="I308"/>
      <c r="J308"/>
    </row>
    <row r="309" spans="1:10" s="60" customFormat="1" x14ac:dyDescent="0.25">
      <c r="A309"/>
      <c r="B309" s="5">
        <v>307</v>
      </c>
      <c r="D309"/>
      <c r="E309" s="29"/>
      <c r="F309" s="130"/>
      <c r="G309" s="7"/>
      <c r="H309"/>
      <c r="I309"/>
      <c r="J309"/>
    </row>
    <row r="310" spans="1:10" s="60" customFormat="1" x14ac:dyDescent="0.25">
      <c r="A310"/>
      <c r="B310" s="5">
        <v>308</v>
      </c>
      <c r="D310"/>
      <c r="E310" s="29"/>
      <c r="F310" s="130"/>
      <c r="G310" s="7"/>
      <c r="H310"/>
      <c r="I310"/>
      <c r="J310"/>
    </row>
    <row r="311" spans="1:10" s="60" customFormat="1" x14ac:dyDescent="0.25">
      <c r="A311"/>
      <c r="B311" s="5">
        <v>309</v>
      </c>
      <c r="D311"/>
      <c r="E311" s="29"/>
      <c r="F311" s="130"/>
      <c r="G311" s="7"/>
      <c r="H311"/>
      <c r="I311"/>
      <c r="J311"/>
    </row>
    <row r="312" spans="1:10" s="60" customFormat="1" x14ac:dyDescent="0.25">
      <c r="A312"/>
      <c r="B312" s="5">
        <v>310</v>
      </c>
      <c r="D312"/>
      <c r="E312" s="29"/>
      <c r="F312" s="130"/>
      <c r="G312" s="7"/>
      <c r="H312"/>
      <c r="I312"/>
      <c r="J312"/>
    </row>
    <row r="313" spans="1:10" s="60" customFormat="1" x14ac:dyDescent="0.25">
      <c r="A313"/>
      <c r="B313" s="5">
        <v>311</v>
      </c>
      <c r="D313"/>
      <c r="E313" s="29"/>
      <c r="F313" s="130"/>
      <c r="G313" s="7"/>
      <c r="H313"/>
      <c r="I313"/>
      <c r="J313"/>
    </row>
    <row r="314" spans="1:10" s="60" customFormat="1" x14ac:dyDescent="0.25">
      <c r="A314"/>
      <c r="B314" s="5">
        <v>312</v>
      </c>
      <c r="D314"/>
      <c r="E314" s="29"/>
      <c r="F314" s="130"/>
      <c r="G314" s="7"/>
      <c r="H314"/>
      <c r="I314"/>
      <c r="J314"/>
    </row>
    <row r="315" spans="1:10" s="60" customFormat="1" x14ac:dyDescent="0.25">
      <c r="A315"/>
      <c r="B315" s="5">
        <v>313</v>
      </c>
      <c r="D315"/>
      <c r="E315" s="29"/>
      <c r="F315" s="130"/>
      <c r="G315" s="7"/>
      <c r="H315"/>
      <c r="I315"/>
      <c r="J315"/>
    </row>
    <row r="316" spans="1:10" s="60" customFormat="1" x14ac:dyDescent="0.25">
      <c r="A316"/>
      <c r="B316" s="5">
        <v>314</v>
      </c>
      <c r="D316"/>
      <c r="E316" s="29"/>
      <c r="F316" s="130"/>
      <c r="G316" s="7"/>
      <c r="H316"/>
      <c r="I316"/>
      <c r="J316"/>
    </row>
    <row r="317" spans="1:10" s="60" customFormat="1" x14ac:dyDescent="0.25">
      <c r="A317"/>
      <c r="B317" s="5">
        <v>315</v>
      </c>
      <c r="D317"/>
      <c r="E317" s="29"/>
      <c r="F317" s="130"/>
      <c r="G317" s="7"/>
      <c r="H317"/>
      <c r="I317"/>
      <c r="J317"/>
    </row>
    <row r="318" spans="1:10" s="60" customFormat="1" x14ac:dyDescent="0.25">
      <c r="A318"/>
      <c r="B318" s="5">
        <v>316</v>
      </c>
      <c r="D318"/>
      <c r="E318" s="29"/>
      <c r="F318" s="130"/>
      <c r="G318" s="7"/>
      <c r="H318"/>
      <c r="I318"/>
      <c r="J318"/>
    </row>
    <row r="319" spans="1:10" s="60" customFormat="1" x14ac:dyDescent="0.25">
      <c r="A319"/>
      <c r="B319" s="5">
        <v>317</v>
      </c>
      <c r="D319"/>
      <c r="E319" s="29"/>
      <c r="F319" s="130"/>
      <c r="G319" s="7"/>
      <c r="H319"/>
      <c r="I319"/>
      <c r="J319"/>
    </row>
    <row r="320" spans="1:10" s="60" customFormat="1" x14ac:dyDescent="0.25">
      <c r="A320"/>
      <c r="B320" s="5">
        <v>318</v>
      </c>
      <c r="D320"/>
      <c r="E320" s="29"/>
      <c r="F320" s="130"/>
      <c r="G320" s="7"/>
      <c r="H320"/>
      <c r="I320"/>
      <c r="J320"/>
    </row>
    <row r="321" spans="1:10" s="60" customFormat="1" x14ac:dyDescent="0.25">
      <c r="A321"/>
      <c r="B321" s="5">
        <v>319</v>
      </c>
      <c r="D321"/>
      <c r="E321" s="29"/>
      <c r="F321" s="130"/>
      <c r="G321" s="7"/>
      <c r="H321"/>
      <c r="I321"/>
      <c r="J321"/>
    </row>
    <row r="322" spans="1:10" s="60" customFormat="1" x14ac:dyDescent="0.25">
      <c r="A322"/>
      <c r="B322" s="5">
        <v>320</v>
      </c>
      <c r="D322"/>
      <c r="E322" s="29"/>
      <c r="F322" s="130"/>
      <c r="G322" s="7"/>
      <c r="H322"/>
      <c r="I322"/>
      <c r="J322"/>
    </row>
    <row r="323" spans="1:10" s="60" customFormat="1" x14ac:dyDescent="0.25">
      <c r="A323"/>
      <c r="B323" s="5">
        <v>321</v>
      </c>
      <c r="D323"/>
      <c r="E323" s="29"/>
      <c r="F323" s="130"/>
      <c r="G323" s="7"/>
      <c r="H323"/>
      <c r="I323"/>
      <c r="J323"/>
    </row>
    <row r="324" spans="1:10" s="60" customFormat="1" x14ac:dyDescent="0.25">
      <c r="A324"/>
      <c r="B324" s="5">
        <v>322</v>
      </c>
      <c r="D324"/>
      <c r="E324" s="29"/>
      <c r="F324" s="130"/>
      <c r="G324" s="7"/>
      <c r="H324"/>
      <c r="I324"/>
      <c r="J324"/>
    </row>
    <row r="325" spans="1:10" s="60" customFormat="1" x14ac:dyDescent="0.25">
      <c r="A325"/>
      <c r="B325" s="5">
        <v>323</v>
      </c>
      <c r="D325"/>
      <c r="E325" s="29"/>
      <c r="F325" s="130"/>
      <c r="G325" s="7"/>
      <c r="H325"/>
      <c r="I325"/>
      <c r="J325"/>
    </row>
    <row r="326" spans="1:10" s="60" customFormat="1" x14ac:dyDescent="0.25">
      <c r="A326"/>
      <c r="B326" s="5">
        <v>324</v>
      </c>
      <c r="D326"/>
      <c r="E326" s="29"/>
      <c r="F326" s="130"/>
      <c r="G326" s="7"/>
      <c r="H326"/>
      <c r="I326"/>
      <c r="J326"/>
    </row>
  </sheetData>
  <sheetProtection sheet="1" objects="1" scenarios="1" formatRows="0"/>
  <dataConsolidate/>
  <conditionalFormatting sqref="E20 E51 E117 E142:E1048576 E3:E4 E120:E128 E15:E17 E6:E12 E22:E33 E36:E42 E45:E48 E53:E66 E80:E90 E93:E114 E132:E134 E138:E139">
    <cfRule type="containsText" dxfId="103" priority="162" operator="containsText" text="(select option)">
      <formula>NOT(ISERROR(SEARCH("(select option)",E3)))</formula>
    </cfRule>
  </conditionalFormatting>
  <conditionalFormatting sqref="G142:G1048576 G20 G51 G117 G120:G128 G3:G4 G53:G66 G6:G12 G15:G17 G22:G33 G36:G42 G45:G48 G80:G90 G93:G114 G138:G139 G132:G134">
    <cfRule type="containsText" dxfId="102" priority="167" stopIfTrue="1" operator="containsText" text="(select level)">
      <formula>NOT(ISERROR(SEARCH("(select level)",G3)))</formula>
    </cfRule>
  </conditionalFormatting>
  <conditionalFormatting sqref="E4 E20 E51 E80 E93 E117">
    <cfRule type="expression" dxfId="101" priority="163" stopIfTrue="1">
      <formula>$D4 = ""</formula>
    </cfRule>
  </conditionalFormatting>
  <conditionalFormatting sqref="G4 G20 G51 G80 G93 G117">
    <cfRule type="containsBlanks" dxfId="100" priority="170">
      <formula>LEN(TRIM(G4))=0</formula>
    </cfRule>
  </conditionalFormatting>
  <conditionalFormatting sqref="E116:E128 E4 E14:E17 E6:E12 E19:E33 E35:E42 E44:E48 E50:E66 E79:E90 E92:E114 E130:E134 E136:E139">
    <cfRule type="expression" dxfId="99" priority="164">
      <formula>$D4 = ""</formula>
    </cfRule>
    <cfRule type="expression" dxfId="98" priority="174">
      <formula>$D4 = 4</formula>
    </cfRule>
    <cfRule type="expression" dxfId="97" priority="175">
      <formula>$D4 = 3</formula>
    </cfRule>
    <cfRule type="expression" dxfId="96" priority="176">
      <formula>$D4 = 2</formula>
    </cfRule>
    <cfRule type="expression" dxfId="95" priority="177">
      <formula>$D4 = 1</formula>
    </cfRule>
    <cfRule type="expression" dxfId="94" priority="178">
      <formula>$D4 = 0</formula>
    </cfRule>
  </conditionalFormatting>
  <conditionalFormatting sqref="E70:E77">
    <cfRule type="containsText" dxfId="93" priority="132" operator="containsText" text="(select option)">
      <formula>NOT(ISERROR(SEARCH("(select option)",E70)))</formula>
    </cfRule>
  </conditionalFormatting>
  <conditionalFormatting sqref="G69">
    <cfRule type="containsText" dxfId="92" priority="155" operator="containsText" text="(select level)">
      <formula>NOT(ISERROR(SEARCH("(select level)",G69)))</formula>
    </cfRule>
    <cfRule type="containsText" dxfId="91" priority="156" operator="containsText" text="5">
      <formula>NOT(ISERROR(SEARCH("5",G69)))</formula>
    </cfRule>
    <cfRule type="containsText" dxfId="90" priority="157" operator="containsText" text="4">
      <formula>NOT(ISERROR(SEARCH("4",G69)))</formula>
    </cfRule>
    <cfRule type="containsText" dxfId="89" priority="158" operator="containsText" text="3">
      <formula>NOT(ISERROR(SEARCH("3",G69)))</formula>
    </cfRule>
    <cfRule type="containsText" dxfId="88" priority="159" operator="containsText" text="2">
      <formula>NOT(ISERROR(SEARCH("2",G69)))</formula>
    </cfRule>
    <cfRule type="containsText" dxfId="87" priority="161" operator="containsText" text="1">
      <formula>NOT(ISERROR(SEARCH("1",G69)))</formula>
    </cfRule>
  </conditionalFormatting>
  <conditionalFormatting sqref="E68:E69">
    <cfRule type="expression" dxfId="86" priority="147">
      <formula xml:space="preserve"> $D68 =""</formula>
    </cfRule>
    <cfRule type="expression" dxfId="85" priority="149">
      <formula xml:space="preserve"> $D68 = 4</formula>
    </cfRule>
    <cfRule type="expression" dxfId="84" priority="150">
      <formula>$D68 = 3</formula>
    </cfRule>
    <cfRule type="expression" dxfId="83" priority="151">
      <formula>$D68 = 2</formula>
    </cfRule>
    <cfRule type="expression" dxfId="82" priority="152">
      <formula xml:space="preserve"> $D68 = 1</formula>
    </cfRule>
    <cfRule type="expression" dxfId="81" priority="153">
      <formula xml:space="preserve"> $D68 = 0</formula>
    </cfRule>
  </conditionalFormatting>
  <conditionalFormatting sqref="E67:E69">
    <cfRule type="containsText" dxfId="80" priority="146" operator="containsText" text="(select option)">
      <formula>NOT(ISERROR(SEARCH("(select option)",E67)))</formula>
    </cfRule>
  </conditionalFormatting>
  <conditionalFormatting sqref="G70:G77">
    <cfRule type="containsText" dxfId="79" priority="154" operator="containsText" text="(select level)">
      <formula>NOT(ISERROR(SEARCH("(select level)",G70)))</formula>
    </cfRule>
  </conditionalFormatting>
  <conditionalFormatting sqref="E70:E77">
    <cfRule type="expression" dxfId="78" priority="133">
      <formula xml:space="preserve"> $D70 =""</formula>
    </cfRule>
    <cfRule type="expression" dxfId="77" priority="135">
      <formula xml:space="preserve"> $D70 = 4</formula>
    </cfRule>
    <cfRule type="expression" dxfId="76" priority="136">
      <formula>$D70 = 3</formula>
    </cfRule>
    <cfRule type="expression" dxfId="75" priority="137">
      <formula>$D70 = 2</formula>
    </cfRule>
    <cfRule type="expression" dxfId="74" priority="138">
      <formula xml:space="preserve"> $D70 = 1</formula>
    </cfRule>
    <cfRule type="expression" dxfId="73" priority="139">
      <formula xml:space="preserve"> $D70 = 0</formula>
    </cfRule>
  </conditionalFormatting>
  <conditionalFormatting sqref="G4 G6:G1048576">
    <cfRule type="containsText" dxfId="72" priority="171" operator="containsText" text="3">
      <formula>NOT(ISERROR(SEARCH("3",G4)))</formula>
    </cfRule>
    <cfRule type="containsText" dxfId="71" priority="172" operator="containsText" text="2">
      <formula>NOT(ISERROR(SEARCH("2",G4)))</formula>
    </cfRule>
    <cfRule type="containsText" dxfId="70" priority="307" operator="containsText" text="1">
      <formula>NOT(ISERROR(SEARCH("1",G4)))</formula>
    </cfRule>
  </conditionalFormatting>
  <conditionalFormatting sqref="E5">
    <cfRule type="expression" dxfId="69" priority="34">
      <formula>$D5 = ""</formula>
    </cfRule>
    <cfRule type="expression" dxfId="68" priority="39">
      <formula>$D5 = 4</formula>
    </cfRule>
    <cfRule type="expression" dxfId="67" priority="40">
      <formula>$D5 = 3</formula>
    </cfRule>
    <cfRule type="expression" dxfId="66" priority="41">
      <formula>$D5 = 2</formula>
    </cfRule>
    <cfRule type="expression" dxfId="65" priority="42">
      <formula>$D5 = 1</formula>
    </cfRule>
    <cfRule type="expression" dxfId="64" priority="43">
      <formula>$D5 = 0</formula>
    </cfRule>
  </conditionalFormatting>
  <conditionalFormatting sqref="G5">
    <cfRule type="containsText" dxfId="63" priority="36" operator="containsText" text="3">
      <formula>NOT(ISERROR(SEARCH("3",G5)))</formula>
    </cfRule>
    <cfRule type="containsText" dxfId="62" priority="37" operator="containsText" text="2">
      <formula>NOT(ISERROR(SEARCH("2",G5)))</formula>
    </cfRule>
    <cfRule type="containsText" dxfId="61" priority="140" operator="containsText" text="1">
      <formula>NOT(ISERROR(SEARCH("1",G5)))</formula>
    </cfRule>
  </conditionalFormatting>
  <conditionalFormatting sqref="C4:C5000">
    <cfRule type="expression" dxfId="60" priority="304">
      <formula xml:space="preserve"> E4 = "N/A"</formula>
    </cfRule>
  </conditionalFormatting>
  <conditionalFormatting sqref="E4:E5000">
    <cfRule type="expression" dxfId="59" priority="305">
      <formula xml:space="preserve"> E4 = "N/A"</formula>
    </cfRule>
  </conditionalFormatting>
  <conditionalFormatting sqref="F4:F5000">
    <cfRule type="expression" dxfId="58" priority="306">
      <formula xml:space="preserve"> E4 = "N/A"</formula>
    </cfRule>
  </conditionalFormatting>
  <conditionalFormatting sqref="G4:G5000">
    <cfRule type="expression" dxfId="57" priority="35" stopIfTrue="1">
      <formula xml:space="preserve"> E4 = "N/A"</formula>
    </cfRule>
  </conditionalFormatting>
  <conditionalFormatting sqref="E72">
    <cfRule type="containsText" dxfId="56" priority="3" operator="containsText" text="(select option)">
      <formula>NOT(ISERROR(SEARCH("(select option)",E72)))</formula>
    </cfRule>
  </conditionalFormatting>
  <conditionalFormatting sqref="E72">
    <cfRule type="expression" dxfId="55" priority="4">
      <formula>$D72 = ""</formula>
    </cfRule>
    <cfRule type="expression" dxfId="54" priority="5">
      <formula>$D72 = 4</formula>
    </cfRule>
    <cfRule type="expression" dxfId="53" priority="6">
      <formula>$D72 = 3</formula>
    </cfRule>
    <cfRule type="expression" dxfId="52" priority="7">
      <formula>$D72 = 2</formula>
    </cfRule>
    <cfRule type="expression" dxfId="51" priority="8">
      <formula>$D72 = 1</formula>
    </cfRule>
    <cfRule type="expression" dxfId="50" priority="9">
      <formula>$D72 = 0</formula>
    </cfRule>
  </conditionalFormatting>
  <conditionalFormatting sqref="G65">
    <cfRule type="containsText" dxfId="49" priority="2" operator="containsText" text="(select level)">
      <formula>NOT(ISERROR(SEARCH("(select level)",G65)))</formula>
    </cfRule>
  </conditionalFormatting>
  <conditionalFormatting sqref="G58">
    <cfRule type="containsText" dxfId="48" priority="1" operator="containsText" text="(select level)">
      <formula>NOT(ISERROR(SEARCH("(select level)",G58)))</formula>
    </cfRule>
  </conditionalFormatting>
  <pageMargins left="0.7" right="0.7" top="0.75" bottom="0.75" header="0.3" footer="0.3"/>
  <pageSetup scale="78"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DropDowns!$E$3:$E$6</xm:f>
          </x14:formula1>
          <xm:sqref>G7:G12 G54:G66 G46:G48 G16:G17 G83:G90 G96:G114 G138:G139 G120:G128 G70:G77 G37:G42 G23:G33 G132:G134</xm:sqref>
        </x14:dataValidation>
        <x14:dataValidation type="list" allowBlank="1" showInputMessage="1" showErrorMessage="1" xr:uid="{00000000-0002-0000-0400-000001000000}">
          <x14:formula1>
            <xm:f>DropDowns!$B$3:$B$8</xm:f>
          </x14:formula1>
          <xm:sqref>E16:E17 E54:E66 E7:E12 E83:E90 E120:E128 E70:E77 E23:E33 E37:E42 E46:E48 E96:E114 E132:E134 E138:E139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pageSetUpPr fitToPage="1"/>
  </sheetPr>
  <dimension ref="A1:L200"/>
  <sheetViews>
    <sheetView zoomScaleNormal="100" workbookViewId="0">
      <pane ySplit="4" topLeftCell="A5" activePane="bottomLeft" state="frozen"/>
      <selection activeCell="C166" sqref="C166:C173"/>
      <selection pane="bottomLeft" activeCell="L4" sqref="L4"/>
    </sheetView>
  </sheetViews>
  <sheetFormatPr defaultColWidth="8.85546875" defaultRowHeight="15" x14ac:dyDescent="0.25"/>
  <cols>
    <col min="1" max="1" width="2.42578125" customWidth="1"/>
    <col min="2" max="2" width="6" style="13" hidden="1" customWidth="1"/>
    <col min="3" max="3" width="62" style="40" customWidth="1"/>
    <col min="4" max="4" width="19.140625" style="18" customWidth="1"/>
    <col min="5" max="5" width="10.42578125" style="31" customWidth="1"/>
    <col min="6" max="6" width="10.42578125" customWidth="1"/>
    <col min="7" max="7" width="55.42578125" customWidth="1"/>
    <col min="8" max="8" width="9.42578125" style="7" customWidth="1"/>
    <col min="9" max="9" width="21.140625" style="7" customWidth="1"/>
    <col min="10" max="10" width="8.85546875" style="7"/>
    <col min="11" max="11" width="23.42578125" customWidth="1"/>
    <col min="12" max="12" width="29" customWidth="1"/>
  </cols>
  <sheetData>
    <row r="1" spans="1:12" ht="15.75" thickBot="1" x14ac:dyDescent="0.3">
      <c r="A1" s="14"/>
      <c r="B1" s="16"/>
      <c r="C1" s="39"/>
      <c r="D1" s="17"/>
      <c r="E1" s="27"/>
      <c r="F1" s="14"/>
      <c r="G1" s="14"/>
      <c r="H1" s="38"/>
      <c r="I1" s="38"/>
      <c r="J1" s="38"/>
      <c r="K1" s="14"/>
      <c r="L1" s="14"/>
    </row>
    <row r="2" spans="1:12" ht="24.75" customHeight="1" thickBot="1" x14ac:dyDescent="0.3">
      <c r="A2" s="49"/>
      <c r="B2" s="164" t="s">
        <v>24</v>
      </c>
      <c r="C2" s="165"/>
      <c r="D2" s="165"/>
      <c r="E2" s="165"/>
      <c r="F2" s="165"/>
      <c r="G2" s="165"/>
      <c r="H2" s="165"/>
      <c r="I2" s="165"/>
      <c r="J2" s="165"/>
      <c r="K2" s="165"/>
      <c r="L2" s="166"/>
    </row>
    <row r="3" spans="1:12" ht="15.75" thickBot="1" x14ac:dyDescent="0.3">
      <c r="A3" s="14"/>
      <c r="B3" s="16"/>
      <c r="C3" s="39"/>
      <c r="D3" s="17"/>
      <c r="E3" s="27"/>
      <c r="F3" s="14"/>
      <c r="G3" s="14"/>
      <c r="H3" s="38"/>
      <c r="I3" s="38"/>
      <c r="J3" s="38"/>
      <c r="K3" s="14"/>
      <c r="L3" s="14"/>
    </row>
    <row r="4" spans="1:12" ht="41.25" customHeight="1" thickBot="1" x14ac:dyDescent="0.4">
      <c r="A4" s="14"/>
      <c r="B4" s="24" t="s">
        <v>21</v>
      </c>
      <c r="C4" s="146" t="s">
        <v>16</v>
      </c>
      <c r="D4" s="147" t="s">
        <v>22</v>
      </c>
      <c r="E4" s="148" t="s">
        <v>0</v>
      </c>
      <c r="F4" s="147" t="s">
        <v>255</v>
      </c>
      <c r="G4" s="149" t="s">
        <v>17</v>
      </c>
      <c r="H4" s="170" t="s">
        <v>42</v>
      </c>
      <c r="I4" s="171"/>
      <c r="J4" s="171"/>
      <c r="K4" s="171"/>
      <c r="L4" s="150" t="s">
        <v>264</v>
      </c>
    </row>
    <row r="5" spans="1:12" ht="42" customHeight="1" x14ac:dyDescent="0.25">
      <c r="A5" s="14"/>
      <c r="B5" s="23" t="str">
        <f>IFERROR(INDEX('Outgrower Checklist'!$B$1:$B$396, SMALL(INDEX(('Outgrower Checklist'!$I$1:$I$396="Yes")*(MATCH(ROW('Outgrower Checklist'!$I$1:$I$396), ROW('Outgrower Checklist'!$I$1:$I$396)))+('Outgrower Checklist'!$I$1:$I$396&lt;&gt;"Yes")*1048577, 0, 0), ROW(A1))),"")</f>
        <v/>
      </c>
      <c r="C5" s="91" t="str">
        <f>IFERROR(VLOOKUP(B5,'Outgrower Checklist'!B:C,2,0),"")</f>
        <v/>
      </c>
      <c r="D5" s="41" t="str">
        <f>IFERROR(VLOOKUP(VLOOKUP(B5,'Outgrower Checklist'!B:J,9,0),DropDowns!G:I,3,0),"")</f>
        <v/>
      </c>
      <c r="E5" s="30" t="str">
        <f>IFERROR(VLOOKUP(B5,'Outgrower Checklist'!B:E,4,0),"")</f>
        <v/>
      </c>
      <c r="F5" s="3" t="str">
        <f>IFERROR(VLOOKUP(B5,'Outgrower Checklist'!B:G,6,0),"")</f>
        <v/>
      </c>
      <c r="G5" s="92"/>
      <c r="H5" s="3" t="str">
        <f>IF(B5&lt;&gt;"","Internal:","")</f>
        <v/>
      </c>
      <c r="I5" s="44"/>
      <c r="J5" s="3" t="str">
        <f>IF(B5&lt;&gt;"","External:","")</f>
        <v/>
      </c>
      <c r="K5" s="44"/>
      <c r="L5" s="92"/>
    </row>
    <row r="6" spans="1:12" ht="42" customHeight="1" x14ac:dyDescent="0.25">
      <c r="A6" s="14"/>
      <c r="B6" s="23" t="str">
        <f>IFERROR(INDEX('Outgrower Checklist'!$B$1:$B$396, SMALL(INDEX(('Outgrower Checklist'!$I$1:$I$396="Yes")*(MATCH(ROW('Outgrower Checklist'!$I$1:$I$396), ROW('Outgrower Checklist'!$I$1:$I$396)))+('Outgrower Checklist'!$I$1:$I$396&lt;&gt;"Yes")*1048577, 0, 0), ROW(A2))),"")</f>
        <v/>
      </c>
      <c r="C6" s="91" t="str">
        <f>IFERROR(VLOOKUP(B6,'Outgrower Checklist'!B:C,2,0),"")</f>
        <v/>
      </c>
      <c r="D6" s="41" t="str">
        <f>IFERROR(VLOOKUP(VLOOKUP(B6,'Outgrower Checklist'!B:J,9,0),DropDowns!G:I,3,0),"")</f>
        <v/>
      </c>
      <c r="E6" s="30" t="str">
        <f>IFERROR(VLOOKUP(B6,'Outgrower Checklist'!B:E,4,0),"")</f>
        <v/>
      </c>
      <c r="F6" s="3" t="str">
        <f>IFERROR(VLOOKUP(B6,'Outgrower Checklist'!B:G,6,0),"")</f>
        <v/>
      </c>
      <c r="G6" s="92"/>
      <c r="H6" s="3" t="str">
        <f t="shared" ref="H6:H69" si="0">IF(B6&lt;&gt;"","Internal:","")</f>
        <v/>
      </c>
      <c r="I6" s="44"/>
      <c r="J6" s="3" t="str">
        <f t="shared" ref="J6:J69" si="1">IF(B6&lt;&gt;"","External:","")</f>
        <v/>
      </c>
      <c r="K6" s="44"/>
      <c r="L6" s="92"/>
    </row>
    <row r="7" spans="1:12" ht="42" customHeight="1" x14ac:dyDescent="0.25">
      <c r="A7" s="14"/>
      <c r="B7" s="23" t="str">
        <f>IFERROR(INDEX('Outgrower Checklist'!$B$1:$B$396, SMALL(INDEX(('Outgrower Checklist'!$I$1:$I$396="Yes")*(MATCH(ROW('Outgrower Checklist'!$I$1:$I$396), ROW('Outgrower Checklist'!$I$1:$I$396)))+('Outgrower Checklist'!$I$1:$I$396&lt;&gt;"Yes")*1048577, 0, 0), ROW(A3))),"")</f>
        <v/>
      </c>
      <c r="C7" s="91" t="str">
        <f>IFERROR(VLOOKUP(B7,'Outgrower Checklist'!B:C,2,0),"")</f>
        <v/>
      </c>
      <c r="D7" s="41" t="str">
        <f>IFERROR(VLOOKUP(VLOOKUP(B7,'Outgrower Checklist'!B:J,9,0),DropDowns!G:I,3,0),"")</f>
        <v/>
      </c>
      <c r="E7" s="30" t="str">
        <f>IFERROR(VLOOKUP(B7,'Outgrower Checklist'!B:E,4,0),"")</f>
        <v/>
      </c>
      <c r="F7" s="3" t="str">
        <f>IFERROR(VLOOKUP(B7,'Outgrower Checklist'!B:G,6,0),"")</f>
        <v/>
      </c>
      <c r="G7" s="92"/>
      <c r="H7" s="3" t="str">
        <f t="shared" si="0"/>
        <v/>
      </c>
      <c r="I7" s="44"/>
      <c r="J7" s="3" t="str">
        <f t="shared" si="1"/>
        <v/>
      </c>
      <c r="K7" s="44"/>
      <c r="L7" s="92"/>
    </row>
    <row r="8" spans="1:12" ht="42" customHeight="1" x14ac:dyDescent="0.25">
      <c r="A8" s="14"/>
      <c r="B8" s="23" t="str">
        <f>IFERROR(INDEX('Outgrower Checklist'!$B$1:$B$396, SMALL(INDEX(('Outgrower Checklist'!$I$1:$I$396="Yes")*(MATCH(ROW('Outgrower Checklist'!$I$1:$I$396), ROW('Outgrower Checklist'!$I$1:$I$396)))+('Outgrower Checklist'!$I$1:$I$396&lt;&gt;"Yes")*1048577, 0, 0), ROW(A4))),"")</f>
        <v/>
      </c>
      <c r="C8" s="91" t="str">
        <f>IFERROR(VLOOKUP(B8,'Outgrower Checklist'!B:C,2,0),"")</f>
        <v/>
      </c>
      <c r="D8" s="41" t="str">
        <f>IFERROR(VLOOKUP(VLOOKUP(B8,'Outgrower Checklist'!B:J,9,0),DropDowns!G:I,3,0),"")</f>
        <v/>
      </c>
      <c r="E8" s="30" t="str">
        <f>IFERROR(VLOOKUP(B8,'Outgrower Checklist'!B:E,4,0),"")</f>
        <v/>
      </c>
      <c r="F8" s="3" t="str">
        <f>IFERROR(VLOOKUP(B8,'Outgrower Checklist'!B:G,6,0),"")</f>
        <v/>
      </c>
      <c r="G8" s="92"/>
      <c r="H8" s="3" t="str">
        <f t="shared" si="0"/>
        <v/>
      </c>
      <c r="I8" s="44"/>
      <c r="J8" s="3" t="str">
        <f t="shared" si="1"/>
        <v/>
      </c>
      <c r="K8" s="44"/>
      <c r="L8" s="92"/>
    </row>
    <row r="9" spans="1:12" ht="42" customHeight="1" x14ac:dyDescent="0.25">
      <c r="A9" s="14"/>
      <c r="B9" s="23" t="str">
        <f>IFERROR(INDEX('Outgrower Checklist'!$B$1:$B$396, SMALL(INDEX(('Outgrower Checklist'!$I$1:$I$396="Yes")*(MATCH(ROW('Outgrower Checklist'!$I$1:$I$396), ROW('Outgrower Checklist'!$I$1:$I$396)))+('Outgrower Checklist'!$I$1:$I$396&lt;&gt;"Yes")*1048577, 0, 0), ROW(A5))),"")</f>
        <v/>
      </c>
      <c r="C9" s="91" t="str">
        <f>IFERROR(VLOOKUP(B9,'Outgrower Checklist'!B:C,2,0),"")</f>
        <v/>
      </c>
      <c r="D9" s="41" t="str">
        <f>IFERROR(VLOOKUP(VLOOKUP(B9,'Outgrower Checklist'!B:J,9,0),DropDowns!G:I,3,0),"")</f>
        <v/>
      </c>
      <c r="E9" s="30" t="str">
        <f>IFERROR(VLOOKUP(B9,'Outgrower Checklist'!B:E,4,0),"")</f>
        <v/>
      </c>
      <c r="F9" s="3" t="str">
        <f>IFERROR(VLOOKUP(B9,'Outgrower Checklist'!B:G,6,0),"")</f>
        <v/>
      </c>
      <c r="G9" s="92"/>
      <c r="H9" s="3" t="str">
        <f t="shared" si="0"/>
        <v/>
      </c>
      <c r="I9" s="44"/>
      <c r="J9" s="3" t="str">
        <f t="shared" si="1"/>
        <v/>
      </c>
      <c r="K9" s="44"/>
      <c r="L9" s="92"/>
    </row>
    <row r="10" spans="1:12" ht="42" customHeight="1" x14ac:dyDescent="0.25">
      <c r="A10" s="14"/>
      <c r="B10" s="23" t="str">
        <f>IFERROR(INDEX('Outgrower Checklist'!$B$1:$B$396, SMALL(INDEX(('Outgrower Checklist'!$I$1:$I$396="Yes")*(MATCH(ROW('Outgrower Checklist'!$I$1:$I$396), ROW('Outgrower Checklist'!$I$1:$I$396)))+('Outgrower Checklist'!$I$1:$I$396&lt;&gt;"Yes")*1048577, 0, 0), ROW(A6))),"")</f>
        <v/>
      </c>
      <c r="C10" s="91" t="str">
        <f>IFERROR(VLOOKUP(B10,'Outgrower Checklist'!B:C,2,0),"")</f>
        <v/>
      </c>
      <c r="D10" s="41" t="str">
        <f>IFERROR(VLOOKUP(VLOOKUP(B10,'Outgrower Checklist'!B:J,9,0),DropDowns!G:I,3,0),"")</f>
        <v/>
      </c>
      <c r="E10" s="30" t="str">
        <f>IFERROR(VLOOKUP(B10,'Outgrower Checklist'!B:E,4,0),"")</f>
        <v/>
      </c>
      <c r="F10" s="3" t="str">
        <f>IFERROR(VLOOKUP(B10,'Outgrower Checklist'!B:G,6,0),"")</f>
        <v/>
      </c>
      <c r="G10" s="92"/>
      <c r="H10" s="3" t="str">
        <f t="shared" si="0"/>
        <v/>
      </c>
      <c r="I10" s="44"/>
      <c r="J10" s="3" t="str">
        <f t="shared" si="1"/>
        <v/>
      </c>
      <c r="K10" s="44"/>
      <c r="L10" s="92"/>
    </row>
    <row r="11" spans="1:12" ht="42" customHeight="1" x14ac:dyDescent="0.25">
      <c r="A11" s="14"/>
      <c r="B11" s="23" t="str">
        <f>IFERROR(INDEX('Outgrower Checklist'!$B$1:$B$396, SMALL(INDEX(('Outgrower Checklist'!$I$1:$I$396="Yes")*(MATCH(ROW('Outgrower Checklist'!$I$1:$I$396), ROW('Outgrower Checklist'!$I$1:$I$396)))+('Outgrower Checklist'!$I$1:$I$396&lt;&gt;"Yes")*1048577, 0, 0), ROW(A7))),"")</f>
        <v/>
      </c>
      <c r="C11" s="91" t="str">
        <f>IFERROR(VLOOKUP(B11,'Outgrower Checklist'!B:C,2,0),"")</f>
        <v/>
      </c>
      <c r="D11" s="41" t="str">
        <f>IFERROR(VLOOKUP(VLOOKUP(B11,'Outgrower Checklist'!B:J,9,0),DropDowns!G:I,3,0),"")</f>
        <v/>
      </c>
      <c r="E11" s="30" t="str">
        <f>IFERROR(VLOOKUP(B11,'Outgrower Checklist'!B:E,4,0),"")</f>
        <v/>
      </c>
      <c r="F11" s="3" t="str">
        <f>IFERROR(VLOOKUP(B11,'Outgrower Checklist'!B:G,6,0),"")</f>
        <v/>
      </c>
      <c r="G11" s="92"/>
      <c r="H11" s="3" t="str">
        <f t="shared" si="0"/>
        <v/>
      </c>
      <c r="I11" s="44"/>
      <c r="J11" s="3" t="str">
        <f t="shared" si="1"/>
        <v/>
      </c>
      <c r="K11" s="44"/>
      <c r="L11" s="92"/>
    </row>
    <row r="12" spans="1:12" ht="42" customHeight="1" x14ac:dyDescent="0.35">
      <c r="A12" s="14"/>
      <c r="B12" s="23" t="str">
        <f>IFERROR(INDEX('Outgrower Checklist'!$B$1:$B$396, SMALL(INDEX(('Outgrower Checklist'!$I$1:$I$396="Yes")*(MATCH(ROW('Outgrower Checklist'!$I$1:$I$396), ROW('Outgrower Checklist'!$I$1:$I$396)))+('Outgrower Checklist'!$I$1:$I$396&lt;&gt;"Yes")*1048577, 0, 0), ROW(A8))),"")</f>
        <v/>
      </c>
      <c r="C12" s="91" t="str">
        <f>IFERROR(VLOOKUP(B12,'Outgrower Checklist'!B:C,2,0),"")</f>
        <v/>
      </c>
      <c r="D12" s="41" t="str">
        <f>IFERROR(VLOOKUP(VLOOKUP(B12,'Outgrower Checklist'!B:J,9,0),DropDowns!G:I,3,0),"")</f>
        <v/>
      </c>
      <c r="E12" s="30" t="str">
        <f>IFERROR(VLOOKUP(B12,'Outgrower Checklist'!B:E,4,0),"")</f>
        <v/>
      </c>
      <c r="F12" s="3" t="str">
        <f>IFERROR(VLOOKUP(B12,'Outgrower Checklist'!B:G,6,0),"")</f>
        <v/>
      </c>
      <c r="G12" s="92"/>
      <c r="H12" s="3" t="str">
        <f t="shared" si="0"/>
        <v/>
      </c>
      <c r="I12" s="44"/>
      <c r="J12" s="3" t="str">
        <f t="shared" si="1"/>
        <v/>
      </c>
      <c r="K12" s="44"/>
      <c r="L12" s="92"/>
    </row>
    <row r="13" spans="1:12" ht="42" customHeight="1" x14ac:dyDescent="0.25">
      <c r="A13" s="14"/>
      <c r="B13" s="23" t="str">
        <f>IFERROR(INDEX('Outgrower Checklist'!$B$1:$B$396, SMALL(INDEX(('Outgrower Checklist'!$I$1:$I$396="Yes")*(MATCH(ROW('Outgrower Checklist'!$I$1:$I$396), ROW('Outgrower Checklist'!$I$1:$I$396)))+('Outgrower Checklist'!$I$1:$I$396&lt;&gt;"Yes")*1048577, 0, 0), ROW(A9))),"")</f>
        <v/>
      </c>
      <c r="C13" s="91" t="str">
        <f>IFERROR(VLOOKUP(B13,'Outgrower Checklist'!B:C,2,0),"")</f>
        <v/>
      </c>
      <c r="D13" s="41" t="str">
        <f>IFERROR(VLOOKUP(VLOOKUP(B13,'Outgrower Checklist'!B:J,9,0),DropDowns!G:I,3,0),"")</f>
        <v/>
      </c>
      <c r="E13" s="30" t="str">
        <f>IFERROR(VLOOKUP(B13,'Outgrower Checklist'!B:E,4,0),"")</f>
        <v/>
      </c>
      <c r="F13" s="3" t="str">
        <f>IFERROR(VLOOKUP(B13,'Outgrower Checklist'!B:G,6,0),"")</f>
        <v/>
      </c>
      <c r="G13" s="92"/>
      <c r="H13" s="3" t="str">
        <f t="shared" si="0"/>
        <v/>
      </c>
      <c r="I13" s="44"/>
      <c r="J13" s="3" t="str">
        <f t="shared" si="1"/>
        <v/>
      </c>
      <c r="K13" s="44"/>
      <c r="L13" s="92"/>
    </row>
    <row r="14" spans="1:12" ht="42" customHeight="1" x14ac:dyDescent="0.25">
      <c r="A14" s="14"/>
      <c r="B14" s="23" t="str">
        <f>IFERROR(INDEX('Outgrower Checklist'!$B$1:$B$396, SMALL(INDEX(('Outgrower Checklist'!$I$1:$I$396="Yes")*(MATCH(ROW('Outgrower Checklist'!$I$1:$I$396), ROW('Outgrower Checklist'!$I$1:$I$396)))+('Outgrower Checklist'!$I$1:$I$396&lt;&gt;"Yes")*1048577, 0, 0), ROW(A10))),"")</f>
        <v/>
      </c>
      <c r="C14" s="91" t="str">
        <f>IFERROR(VLOOKUP(B14,'Outgrower Checklist'!B:C,2,0),"")</f>
        <v/>
      </c>
      <c r="D14" s="41" t="str">
        <f>IFERROR(VLOOKUP(VLOOKUP(B14,'Outgrower Checklist'!B:J,9,0),DropDowns!G:I,3,0),"")</f>
        <v/>
      </c>
      <c r="E14" s="30" t="str">
        <f>IFERROR(VLOOKUP(B14,'Outgrower Checklist'!B:E,4,0),"")</f>
        <v/>
      </c>
      <c r="F14" s="3" t="str">
        <f>IFERROR(VLOOKUP(B14,'Outgrower Checklist'!B:G,6,0),"")</f>
        <v/>
      </c>
      <c r="G14" s="92"/>
      <c r="H14" s="3" t="str">
        <f t="shared" si="0"/>
        <v/>
      </c>
      <c r="I14" s="44"/>
      <c r="J14" s="3" t="str">
        <f t="shared" si="1"/>
        <v/>
      </c>
      <c r="K14" s="44"/>
      <c r="L14" s="92"/>
    </row>
    <row r="15" spans="1:12" ht="42" customHeight="1" x14ac:dyDescent="0.25">
      <c r="A15" s="14"/>
      <c r="B15" s="23" t="str">
        <f>IFERROR(INDEX('Outgrower Checklist'!$B$1:$B$396, SMALL(INDEX(('Outgrower Checklist'!$I$1:$I$396="Yes")*(MATCH(ROW('Outgrower Checklist'!$I$1:$I$396), ROW('Outgrower Checklist'!$I$1:$I$396)))+('Outgrower Checklist'!$I$1:$I$396&lt;&gt;"Yes")*1048577, 0, 0), ROW(A11))),"")</f>
        <v/>
      </c>
      <c r="C15" s="91" t="str">
        <f>IFERROR(VLOOKUP(B15,'Outgrower Checklist'!B:C,2,0),"")</f>
        <v/>
      </c>
      <c r="D15" s="41" t="str">
        <f>IFERROR(VLOOKUP(VLOOKUP(B15,'Outgrower Checklist'!B:J,9,0),DropDowns!G:I,3,0),"")</f>
        <v/>
      </c>
      <c r="E15" s="30" t="str">
        <f>IFERROR(VLOOKUP(B15,'Outgrower Checklist'!B:E,4,0),"")</f>
        <v/>
      </c>
      <c r="F15" s="3" t="str">
        <f>IFERROR(VLOOKUP(B15,'Outgrower Checklist'!B:G,6,0),"")</f>
        <v/>
      </c>
      <c r="G15" s="92"/>
      <c r="H15" s="3" t="str">
        <f t="shared" si="0"/>
        <v/>
      </c>
      <c r="I15" s="44"/>
      <c r="J15" s="3" t="str">
        <f t="shared" si="1"/>
        <v/>
      </c>
      <c r="K15" s="44"/>
      <c r="L15" s="92"/>
    </row>
    <row r="16" spans="1:12" ht="42" customHeight="1" x14ac:dyDescent="0.25">
      <c r="A16" s="14"/>
      <c r="B16" s="23" t="str">
        <f>IFERROR(INDEX('Outgrower Checklist'!$B$1:$B$396, SMALL(INDEX(('Outgrower Checklist'!$I$1:$I$396="Yes")*(MATCH(ROW('Outgrower Checklist'!$I$1:$I$396), ROW('Outgrower Checklist'!$I$1:$I$396)))+('Outgrower Checklist'!$I$1:$I$396&lt;&gt;"Yes")*1048577, 0, 0), ROW(A12))),"")</f>
        <v/>
      </c>
      <c r="C16" s="91" t="str">
        <f>IFERROR(VLOOKUP(B16,'Outgrower Checklist'!B:C,2,0),"")</f>
        <v/>
      </c>
      <c r="D16" s="41" t="str">
        <f>IFERROR(VLOOKUP(VLOOKUP(B16,'Outgrower Checklist'!B:J,9,0),DropDowns!G:I,3,0),"")</f>
        <v/>
      </c>
      <c r="E16" s="30" t="str">
        <f>IFERROR(VLOOKUP(B16,'Outgrower Checklist'!B:E,4,0),"")</f>
        <v/>
      </c>
      <c r="F16" s="3" t="str">
        <f>IFERROR(VLOOKUP(B16,'Outgrower Checklist'!B:G,6,0),"")</f>
        <v/>
      </c>
      <c r="G16" s="92"/>
      <c r="H16" s="3" t="str">
        <f t="shared" si="0"/>
        <v/>
      </c>
      <c r="I16" s="44"/>
      <c r="J16" s="3" t="str">
        <f t="shared" si="1"/>
        <v/>
      </c>
      <c r="K16" s="44"/>
      <c r="L16" s="92"/>
    </row>
    <row r="17" spans="1:12" ht="42" customHeight="1" x14ac:dyDescent="0.25">
      <c r="A17" s="14"/>
      <c r="B17" s="23" t="str">
        <f>IFERROR(INDEX('Outgrower Checklist'!$B$1:$B$396, SMALL(INDEX(('Outgrower Checklist'!$I$1:$I$396="Yes")*(MATCH(ROW('Outgrower Checklist'!$I$1:$I$396), ROW('Outgrower Checklist'!$I$1:$I$396)))+('Outgrower Checklist'!$I$1:$I$396&lt;&gt;"Yes")*1048577, 0, 0), ROW(A13))),"")</f>
        <v/>
      </c>
      <c r="C17" s="91" t="str">
        <f>IFERROR(VLOOKUP(B17,'Outgrower Checklist'!B:C,2,0),"")</f>
        <v/>
      </c>
      <c r="D17" s="41" t="str">
        <f>IFERROR(VLOOKUP(VLOOKUP(B17,'Outgrower Checklist'!B:J,9,0),DropDowns!G:I,3,0),"")</f>
        <v/>
      </c>
      <c r="E17" s="30" t="str">
        <f>IFERROR(VLOOKUP(B17,'Outgrower Checklist'!B:E,4,0),"")</f>
        <v/>
      </c>
      <c r="F17" s="3" t="str">
        <f>IFERROR(VLOOKUP(B17,'Outgrower Checklist'!B:G,6,0),"")</f>
        <v/>
      </c>
      <c r="G17" s="92"/>
      <c r="H17" s="3" t="str">
        <f t="shared" si="0"/>
        <v/>
      </c>
      <c r="I17" s="44"/>
      <c r="J17" s="3" t="str">
        <f t="shared" si="1"/>
        <v/>
      </c>
      <c r="K17" s="44"/>
      <c r="L17" s="92"/>
    </row>
    <row r="18" spans="1:12" ht="42" customHeight="1" x14ac:dyDescent="0.25">
      <c r="A18" s="14"/>
      <c r="B18" s="23" t="str">
        <f>IFERROR(INDEX('Outgrower Checklist'!$B$1:$B$396, SMALL(INDEX(('Outgrower Checklist'!$I$1:$I$396="Yes")*(MATCH(ROW('Outgrower Checklist'!$I$1:$I$396), ROW('Outgrower Checklist'!$I$1:$I$396)))+('Outgrower Checklist'!$I$1:$I$396&lt;&gt;"Yes")*1048577, 0, 0), ROW(A14))),"")</f>
        <v/>
      </c>
      <c r="C18" s="91" t="str">
        <f>IFERROR(VLOOKUP(B18,'Outgrower Checklist'!B:C,2,0),"")</f>
        <v/>
      </c>
      <c r="D18" s="41" t="str">
        <f>IFERROR(VLOOKUP(VLOOKUP(B18,'Outgrower Checklist'!B:J,9,0),DropDowns!G:I,3,0),"")</f>
        <v/>
      </c>
      <c r="E18" s="30" t="str">
        <f>IFERROR(VLOOKUP(B18,'Outgrower Checklist'!B:E,4,0),"")</f>
        <v/>
      </c>
      <c r="F18" s="3" t="str">
        <f>IFERROR(VLOOKUP(B18,'Outgrower Checklist'!B:G,6,0),"")</f>
        <v/>
      </c>
      <c r="G18" s="92"/>
      <c r="H18" s="3" t="str">
        <f t="shared" si="0"/>
        <v/>
      </c>
      <c r="I18" s="44"/>
      <c r="J18" s="3" t="str">
        <f t="shared" si="1"/>
        <v/>
      </c>
      <c r="K18" s="44"/>
      <c r="L18" s="92"/>
    </row>
    <row r="19" spans="1:12" ht="42" customHeight="1" x14ac:dyDescent="0.25">
      <c r="A19" s="14"/>
      <c r="B19" s="23" t="str">
        <f>IFERROR(INDEX('Outgrower Checklist'!$B$1:$B$396, SMALL(INDEX(('Outgrower Checklist'!$I$1:$I$396="Yes")*(MATCH(ROW('Outgrower Checklist'!$I$1:$I$396), ROW('Outgrower Checklist'!$I$1:$I$396)))+('Outgrower Checklist'!$I$1:$I$396&lt;&gt;"Yes")*1048577, 0, 0), ROW(A15))),"")</f>
        <v/>
      </c>
      <c r="C19" s="91" t="str">
        <f>IFERROR(VLOOKUP(B19,'Outgrower Checklist'!B:C,2,0),"")</f>
        <v/>
      </c>
      <c r="D19" s="41" t="str">
        <f>IFERROR(VLOOKUP(VLOOKUP(B19,'Outgrower Checklist'!B:J,9,0),DropDowns!G:I,3,0),"")</f>
        <v/>
      </c>
      <c r="E19" s="30" t="str">
        <f>IFERROR(VLOOKUP(B19,'Outgrower Checklist'!B:E,4,0),"")</f>
        <v/>
      </c>
      <c r="F19" s="3" t="str">
        <f>IFERROR(VLOOKUP(B19,'Outgrower Checklist'!B:G,6,0),"")</f>
        <v/>
      </c>
      <c r="G19" s="92"/>
      <c r="H19" s="3" t="str">
        <f t="shared" si="0"/>
        <v/>
      </c>
      <c r="I19" s="44"/>
      <c r="J19" s="3" t="str">
        <f t="shared" si="1"/>
        <v/>
      </c>
      <c r="K19" s="44"/>
      <c r="L19" s="92"/>
    </row>
    <row r="20" spans="1:12" ht="42" customHeight="1" x14ac:dyDescent="0.25">
      <c r="A20" s="14"/>
      <c r="B20" s="23" t="str">
        <f>IFERROR(INDEX('Outgrower Checklist'!$B$1:$B$396, SMALL(INDEX(('Outgrower Checklist'!$I$1:$I$396="Yes")*(MATCH(ROW('Outgrower Checklist'!$I$1:$I$396), ROW('Outgrower Checklist'!$I$1:$I$396)))+('Outgrower Checklist'!$I$1:$I$396&lt;&gt;"Yes")*1048577, 0, 0), ROW(A16))),"")</f>
        <v/>
      </c>
      <c r="C20" s="91" t="str">
        <f>IFERROR(VLOOKUP(B20,'Outgrower Checklist'!B:C,2,0),"")</f>
        <v/>
      </c>
      <c r="D20" s="41" t="str">
        <f>IFERROR(VLOOKUP(VLOOKUP(B20,'Outgrower Checklist'!B:J,9,0),DropDowns!G:I,3,0),"")</f>
        <v/>
      </c>
      <c r="E20" s="30" t="str">
        <f>IFERROR(VLOOKUP(B20,'Outgrower Checklist'!B:E,4,0),"")</f>
        <v/>
      </c>
      <c r="F20" s="3" t="str">
        <f>IFERROR(VLOOKUP(B20,'Outgrower Checklist'!B:G,6,0),"")</f>
        <v/>
      </c>
      <c r="G20" s="92"/>
      <c r="H20" s="3" t="str">
        <f t="shared" si="0"/>
        <v/>
      </c>
      <c r="I20" s="44"/>
      <c r="J20" s="3" t="str">
        <f t="shared" si="1"/>
        <v/>
      </c>
      <c r="K20" s="44"/>
      <c r="L20" s="92"/>
    </row>
    <row r="21" spans="1:12" ht="42" customHeight="1" x14ac:dyDescent="0.25">
      <c r="A21" s="14"/>
      <c r="B21" s="23" t="str">
        <f>IFERROR(INDEX('Outgrower Checklist'!$B$1:$B$396, SMALL(INDEX(('Outgrower Checklist'!$I$1:$I$396="Yes")*(MATCH(ROW('Outgrower Checklist'!$I$1:$I$396), ROW('Outgrower Checklist'!$I$1:$I$396)))+('Outgrower Checklist'!$I$1:$I$396&lt;&gt;"Yes")*1048577, 0, 0), ROW(A17))),"")</f>
        <v/>
      </c>
      <c r="C21" s="91" t="str">
        <f>IFERROR(VLOOKUP(B21,'Outgrower Checklist'!B:C,2,0),"")</f>
        <v/>
      </c>
      <c r="D21" s="41" t="str">
        <f>IFERROR(VLOOKUP(VLOOKUP(B21,'Outgrower Checklist'!B:J,9,0),DropDowns!G:I,3,0),"")</f>
        <v/>
      </c>
      <c r="E21" s="30" t="str">
        <f>IFERROR(VLOOKUP(B21,'Outgrower Checklist'!B:E,4,0),"")</f>
        <v/>
      </c>
      <c r="F21" s="3" t="str">
        <f>IFERROR(VLOOKUP(B21,'Outgrower Checklist'!B:G,6,0),"")</f>
        <v/>
      </c>
      <c r="G21" s="92"/>
      <c r="H21" s="3" t="str">
        <f t="shared" si="0"/>
        <v/>
      </c>
      <c r="I21" s="44"/>
      <c r="J21" s="3" t="str">
        <f t="shared" si="1"/>
        <v/>
      </c>
      <c r="K21" s="44"/>
      <c r="L21" s="92"/>
    </row>
    <row r="22" spans="1:12" ht="42" customHeight="1" x14ac:dyDescent="0.25">
      <c r="A22" s="14"/>
      <c r="B22" s="23" t="str">
        <f>IFERROR(INDEX('Outgrower Checklist'!$B$1:$B$396, SMALL(INDEX(('Outgrower Checklist'!$I$1:$I$396="Yes")*(MATCH(ROW('Outgrower Checklist'!$I$1:$I$396), ROW('Outgrower Checklist'!$I$1:$I$396)))+('Outgrower Checklist'!$I$1:$I$396&lt;&gt;"Yes")*1048577, 0, 0), ROW(A18))),"")</f>
        <v/>
      </c>
      <c r="C22" s="91" t="str">
        <f>IFERROR(VLOOKUP(B22,'Outgrower Checklist'!B:C,2,0),"")</f>
        <v/>
      </c>
      <c r="D22" s="41" t="str">
        <f>IFERROR(VLOOKUP(VLOOKUP(B22,'Outgrower Checklist'!B:J,9,0),DropDowns!G:I,3,0),"")</f>
        <v/>
      </c>
      <c r="E22" s="30" t="str">
        <f>IFERROR(VLOOKUP(B22,'Outgrower Checklist'!B:E,4,0),"")</f>
        <v/>
      </c>
      <c r="F22" s="3" t="str">
        <f>IFERROR(VLOOKUP(B22,'Outgrower Checklist'!B:G,6,0),"")</f>
        <v/>
      </c>
      <c r="G22" s="92"/>
      <c r="H22" s="3" t="str">
        <f t="shared" si="0"/>
        <v/>
      </c>
      <c r="I22" s="44"/>
      <c r="J22" s="3" t="str">
        <f t="shared" si="1"/>
        <v/>
      </c>
      <c r="K22" s="44"/>
      <c r="L22" s="92"/>
    </row>
    <row r="23" spans="1:12" ht="42" customHeight="1" x14ac:dyDescent="0.25">
      <c r="A23" s="14"/>
      <c r="B23" s="23" t="str">
        <f>IFERROR(INDEX('Outgrower Checklist'!$B$1:$B$396, SMALL(INDEX(('Outgrower Checklist'!$I$1:$I$396="Yes")*(MATCH(ROW('Outgrower Checklist'!$I$1:$I$396), ROW('Outgrower Checklist'!$I$1:$I$396)))+('Outgrower Checklist'!$I$1:$I$396&lt;&gt;"Yes")*1048577, 0, 0), ROW(A19))),"")</f>
        <v/>
      </c>
      <c r="C23" s="91" t="str">
        <f>IFERROR(VLOOKUP(B23,'Outgrower Checklist'!B:C,2,0),"")</f>
        <v/>
      </c>
      <c r="D23" s="41" t="str">
        <f>IFERROR(VLOOKUP(VLOOKUP(B23,'Outgrower Checklist'!B:J,9,0),DropDowns!G:I,3,0),"")</f>
        <v/>
      </c>
      <c r="E23" s="30" t="str">
        <f>IFERROR(VLOOKUP(B23,'Outgrower Checklist'!B:E,4,0),"")</f>
        <v/>
      </c>
      <c r="F23" s="3" t="str">
        <f>IFERROR(VLOOKUP(B23,'Outgrower Checklist'!B:G,6,0),"")</f>
        <v/>
      </c>
      <c r="G23" s="92"/>
      <c r="H23" s="3" t="str">
        <f t="shared" si="0"/>
        <v/>
      </c>
      <c r="I23" s="44"/>
      <c r="J23" s="3" t="str">
        <f t="shared" si="1"/>
        <v/>
      </c>
      <c r="K23" s="44"/>
      <c r="L23" s="92"/>
    </row>
    <row r="24" spans="1:12" ht="42" customHeight="1" x14ac:dyDescent="0.25">
      <c r="A24" s="14"/>
      <c r="B24" s="23" t="str">
        <f>IFERROR(INDEX('Outgrower Checklist'!$B$1:$B$396, SMALL(INDEX(('Outgrower Checklist'!$I$1:$I$396="Yes")*(MATCH(ROW('Outgrower Checklist'!$I$1:$I$396), ROW('Outgrower Checklist'!$I$1:$I$396)))+('Outgrower Checklist'!$I$1:$I$396&lt;&gt;"Yes")*1048577, 0, 0), ROW(A20))),"")</f>
        <v/>
      </c>
      <c r="C24" s="91" t="str">
        <f>IFERROR(VLOOKUP(B24,'Outgrower Checklist'!B:C,2,0),"")</f>
        <v/>
      </c>
      <c r="D24" s="41" t="str">
        <f>IFERROR(VLOOKUP(VLOOKUP(B24,'Outgrower Checklist'!B:J,9,0),DropDowns!G:I,3,0),"")</f>
        <v/>
      </c>
      <c r="E24" s="30" t="str">
        <f>IFERROR(VLOOKUP(B24,'Outgrower Checklist'!B:E,4,0),"")</f>
        <v/>
      </c>
      <c r="F24" s="3" t="str">
        <f>IFERROR(VLOOKUP(B24,'Outgrower Checklist'!B:G,6,0),"")</f>
        <v/>
      </c>
      <c r="G24" s="92"/>
      <c r="H24" s="3" t="str">
        <f t="shared" si="0"/>
        <v/>
      </c>
      <c r="I24" s="44"/>
      <c r="J24" s="3" t="str">
        <f t="shared" si="1"/>
        <v/>
      </c>
      <c r="K24" s="44"/>
      <c r="L24" s="92"/>
    </row>
    <row r="25" spans="1:12" ht="42" customHeight="1" x14ac:dyDescent="0.25">
      <c r="A25" s="14"/>
      <c r="B25" s="23" t="str">
        <f>IFERROR(INDEX('Outgrower Checklist'!$B$1:$B$396, SMALL(INDEX(('Outgrower Checklist'!$I$1:$I$396="Yes")*(MATCH(ROW('Outgrower Checklist'!$I$1:$I$396), ROW('Outgrower Checklist'!$I$1:$I$396)))+('Outgrower Checklist'!$I$1:$I$396&lt;&gt;"Yes")*1048577, 0, 0), ROW(A21))),"")</f>
        <v/>
      </c>
      <c r="C25" s="91" t="str">
        <f>IFERROR(VLOOKUP(B25,'Outgrower Checklist'!B:C,2,0),"")</f>
        <v/>
      </c>
      <c r="D25" s="41" t="str">
        <f>IFERROR(VLOOKUP(VLOOKUP(B25,'Outgrower Checklist'!B:J,9,0),DropDowns!G:I,3,0),"")</f>
        <v/>
      </c>
      <c r="E25" s="30" t="str">
        <f>IFERROR(VLOOKUP(B25,'Outgrower Checklist'!B:E,4,0),"")</f>
        <v/>
      </c>
      <c r="F25" s="3" t="str">
        <f>IFERROR(VLOOKUP(B25,'Outgrower Checklist'!B:G,6,0),"")</f>
        <v/>
      </c>
      <c r="G25" s="92"/>
      <c r="H25" s="3" t="str">
        <f t="shared" si="0"/>
        <v/>
      </c>
      <c r="I25" s="44"/>
      <c r="J25" s="3" t="str">
        <f t="shared" si="1"/>
        <v/>
      </c>
      <c r="K25" s="44"/>
      <c r="L25" s="92"/>
    </row>
    <row r="26" spans="1:12" ht="42" customHeight="1" x14ac:dyDescent="0.25">
      <c r="A26" s="14"/>
      <c r="B26" s="23" t="str">
        <f>IFERROR(INDEX('Outgrower Checklist'!$B$1:$B$396, SMALL(INDEX(('Outgrower Checklist'!$I$1:$I$396="Yes")*(MATCH(ROW('Outgrower Checklist'!$I$1:$I$396), ROW('Outgrower Checklist'!$I$1:$I$396)))+('Outgrower Checklist'!$I$1:$I$396&lt;&gt;"Yes")*1048577, 0, 0), ROW(A22))),"")</f>
        <v/>
      </c>
      <c r="C26" s="91" t="str">
        <f>IFERROR(VLOOKUP(B26,'Outgrower Checklist'!B:C,2,0),"")</f>
        <v/>
      </c>
      <c r="D26" s="41" t="str">
        <f>IFERROR(VLOOKUP(VLOOKUP(B26,'Outgrower Checklist'!B:J,9,0),DropDowns!G:I,3,0),"")</f>
        <v/>
      </c>
      <c r="E26" s="30" t="str">
        <f>IFERROR(VLOOKUP(B26,'Outgrower Checklist'!B:E,4,0),"")</f>
        <v/>
      </c>
      <c r="F26" s="3" t="str">
        <f>IFERROR(VLOOKUP(B26,'Outgrower Checklist'!B:G,6,0),"")</f>
        <v/>
      </c>
      <c r="G26" s="92"/>
      <c r="H26" s="3" t="str">
        <f t="shared" si="0"/>
        <v/>
      </c>
      <c r="I26" s="44"/>
      <c r="J26" s="3" t="str">
        <f t="shared" si="1"/>
        <v/>
      </c>
      <c r="K26" s="44"/>
      <c r="L26" s="92"/>
    </row>
    <row r="27" spans="1:12" ht="42" customHeight="1" x14ac:dyDescent="0.25">
      <c r="A27" s="14"/>
      <c r="B27" s="23" t="str">
        <f>IFERROR(INDEX('Outgrower Checklist'!$B$1:$B$396, SMALL(INDEX(('Outgrower Checklist'!$I$1:$I$396="Yes")*(MATCH(ROW('Outgrower Checklist'!$I$1:$I$396), ROW('Outgrower Checklist'!$I$1:$I$396)))+('Outgrower Checklist'!$I$1:$I$396&lt;&gt;"Yes")*1048577, 0, 0), ROW(A23))),"")</f>
        <v/>
      </c>
      <c r="C27" s="91" t="str">
        <f>IFERROR(VLOOKUP(B27,'Outgrower Checklist'!B:C,2,0),"")</f>
        <v/>
      </c>
      <c r="D27" s="41" t="str">
        <f>IFERROR(VLOOKUP(VLOOKUP(B27,'Outgrower Checklist'!B:J,9,0),DropDowns!G:I,3,0),"")</f>
        <v/>
      </c>
      <c r="E27" s="30" t="str">
        <f>IFERROR(VLOOKUP(B27,'Outgrower Checklist'!B:E,4,0),"")</f>
        <v/>
      </c>
      <c r="F27" s="3" t="str">
        <f>IFERROR(VLOOKUP(B27,'Outgrower Checklist'!B:G,6,0),"")</f>
        <v/>
      </c>
      <c r="G27" s="92"/>
      <c r="H27" s="3" t="str">
        <f t="shared" si="0"/>
        <v/>
      </c>
      <c r="I27" s="44"/>
      <c r="J27" s="3" t="str">
        <f t="shared" si="1"/>
        <v/>
      </c>
      <c r="K27" s="44"/>
      <c r="L27" s="92"/>
    </row>
    <row r="28" spans="1:12" ht="42" customHeight="1" x14ac:dyDescent="0.25">
      <c r="A28" s="14"/>
      <c r="B28" s="23" t="str">
        <f>IFERROR(INDEX('Outgrower Checklist'!$B$1:$B$396, SMALL(INDEX(('Outgrower Checklist'!$I$1:$I$396="Yes")*(MATCH(ROW('Outgrower Checklist'!$I$1:$I$396), ROW('Outgrower Checklist'!$I$1:$I$396)))+('Outgrower Checklist'!$I$1:$I$396&lt;&gt;"Yes")*1048577, 0, 0), ROW(A24))),"")</f>
        <v/>
      </c>
      <c r="C28" s="91" t="str">
        <f>IFERROR(VLOOKUP(B28,'Outgrower Checklist'!B:C,2,0),"")</f>
        <v/>
      </c>
      <c r="D28" s="41" t="str">
        <f>IFERROR(VLOOKUP(VLOOKUP(B28,'Outgrower Checklist'!B:J,9,0),DropDowns!G:I,3,0),"")</f>
        <v/>
      </c>
      <c r="E28" s="30" t="str">
        <f>IFERROR(VLOOKUP(B28,'Outgrower Checklist'!B:E,4,0),"")</f>
        <v/>
      </c>
      <c r="F28" s="3" t="str">
        <f>IFERROR(VLOOKUP(B28,'Outgrower Checklist'!B:G,6,0),"")</f>
        <v/>
      </c>
      <c r="G28" s="92"/>
      <c r="H28" s="3" t="str">
        <f t="shared" si="0"/>
        <v/>
      </c>
      <c r="I28" s="44"/>
      <c r="J28" s="3" t="str">
        <f t="shared" si="1"/>
        <v/>
      </c>
      <c r="K28" s="44"/>
      <c r="L28" s="92"/>
    </row>
    <row r="29" spans="1:12" ht="42" customHeight="1" x14ac:dyDescent="0.25">
      <c r="A29" s="14"/>
      <c r="B29" s="23" t="str">
        <f>IFERROR(INDEX('Outgrower Checklist'!$B$1:$B$396, SMALL(INDEX(('Outgrower Checklist'!$I$1:$I$396="Yes")*(MATCH(ROW('Outgrower Checklist'!$I$1:$I$396), ROW('Outgrower Checklist'!$I$1:$I$396)))+('Outgrower Checklist'!$I$1:$I$396&lt;&gt;"Yes")*1048577, 0, 0), ROW(A25))),"")</f>
        <v/>
      </c>
      <c r="C29" s="91" t="str">
        <f>IFERROR(VLOOKUP(B29,'Outgrower Checklist'!B:C,2,0),"")</f>
        <v/>
      </c>
      <c r="D29" s="41" t="str">
        <f>IFERROR(VLOOKUP(VLOOKUP(B29,'Outgrower Checklist'!B:J,9,0),DropDowns!G:I,3,0),"")</f>
        <v/>
      </c>
      <c r="E29" s="30" t="str">
        <f>IFERROR(VLOOKUP(B29,'Outgrower Checklist'!B:E,4,0),"")</f>
        <v/>
      </c>
      <c r="F29" s="3" t="str">
        <f>IFERROR(VLOOKUP(B29,'Outgrower Checklist'!B:G,6,0),"")</f>
        <v/>
      </c>
      <c r="G29" s="92"/>
      <c r="H29" s="3" t="str">
        <f t="shared" si="0"/>
        <v/>
      </c>
      <c r="I29" s="44"/>
      <c r="J29" s="3" t="str">
        <f t="shared" si="1"/>
        <v/>
      </c>
      <c r="K29" s="44"/>
      <c r="L29" s="92"/>
    </row>
    <row r="30" spans="1:12" ht="42" customHeight="1" x14ac:dyDescent="0.25">
      <c r="A30" s="14"/>
      <c r="B30" s="23" t="str">
        <f>IFERROR(INDEX('Outgrower Checklist'!$B$1:$B$396, SMALL(INDEX(('Outgrower Checklist'!$I$1:$I$396="Yes")*(MATCH(ROW('Outgrower Checklist'!$I$1:$I$396), ROW('Outgrower Checklist'!$I$1:$I$396)))+('Outgrower Checklist'!$I$1:$I$396&lt;&gt;"Yes")*1048577, 0, 0), ROW(A26))),"")</f>
        <v/>
      </c>
      <c r="C30" s="91" t="str">
        <f>IFERROR(VLOOKUP(B30,'Outgrower Checklist'!B:C,2,0),"")</f>
        <v/>
      </c>
      <c r="D30" s="41" t="str">
        <f>IFERROR(VLOOKUP(VLOOKUP(B30,'Outgrower Checklist'!B:J,9,0),DropDowns!G:I,3,0),"")</f>
        <v/>
      </c>
      <c r="E30" s="30" t="str">
        <f>IFERROR(VLOOKUP(B30,'Outgrower Checklist'!B:E,4,0),"")</f>
        <v/>
      </c>
      <c r="F30" s="3" t="str">
        <f>IFERROR(VLOOKUP(B30,'Outgrower Checklist'!B:G,6,0),"")</f>
        <v/>
      </c>
      <c r="G30" s="92"/>
      <c r="H30" s="3" t="str">
        <f t="shared" si="0"/>
        <v/>
      </c>
      <c r="I30" s="44"/>
      <c r="J30" s="3" t="str">
        <f t="shared" si="1"/>
        <v/>
      </c>
      <c r="K30" s="44"/>
      <c r="L30" s="92"/>
    </row>
    <row r="31" spans="1:12" ht="42" customHeight="1" x14ac:dyDescent="0.25">
      <c r="A31" s="14"/>
      <c r="B31" s="23" t="str">
        <f>IFERROR(INDEX('Outgrower Checklist'!$B$1:$B$396, SMALL(INDEX(('Outgrower Checklist'!$I$1:$I$396="Yes")*(MATCH(ROW('Outgrower Checklist'!$I$1:$I$396), ROW('Outgrower Checklist'!$I$1:$I$396)))+('Outgrower Checklist'!$I$1:$I$396&lt;&gt;"Yes")*1048577, 0, 0), ROW(A27))),"")</f>
        <v/>
      </c>
      <c r="C31" s="91" t="str">
        <f>IFERROR(VLOOKUP(B31,'Outgrower Checklist'!B:C,2,0),"")</f>
        <v/>
      </c>
      <c r="D31" s="41" t="str">
        <f>IFERROR(VLOOKUP(VLOOKUP(B31,'Outgrower Checklist'!B:J,9,0),DropDowns!G:I,3,0),"")</f>
        <v/>
      </c>
      <c r="E31" s="30" t="str">
        <f>IFERROR(VLOOKUP(B31,'Outgrower Checklist'!B:E,4,0),"")</f>
        <v/>
      </c>
      <c r="F31" s="3" t="str">
        <f>IFERROR(VLOOKUP(B31,'Outgrower Checklist'!B:G,6,0),"")</f>
        <v/>
      </c>
      <c r="G31" s="92"/>
      <c r="H31" s="3" t="str">
        <f t="shared" si="0"/>
        <v/>
      </c>
      <c r="I31" s="44"/>
      <c r="J31" s="3" t="str">
        <f t="shared" si="1"/>
        <v/>
      </c>
      <c r="K31" s="44"/>
      <c r="L31" s="92"/>
    </row>
    <row r="32" spans="1:12" ht="42" customHeight="1" x14ac:dyDescent="0.25">
      <c r="A32" s="14"/>
      <c r="B32" s="23" t="str">
        <f>IFERROR(INDEX('Outgrower Checklist'!$B$1:$B$396, SMALL(INDEX(('Outgrower Checklist'!$I$1:$I$396="Yes")*(MATCH(ROW('Outgrower Checklist'!$I$1:$I$396), ROW('Outgrower Checklist'!$I$1:$I$396)))+('Outgrower Checklist'!$I$1:$I$396&lt;&gt;"Yes")*1048577, 0, 0), ROW(A28))),"")</f>
        <v/>
      </c>
      <c r="C32" s="91" t="str">
        <f>IFERROR(VLOOKUP(B32,'Outgrower Checklist'!B:C,2,0),"")</f>
        <v/>
      </c>
      <c r="D32" s="41" t="str">
        <f>IFERROR(VLOOKUP(VLOOKUP(B32,'Outgrower Checklist'!B:J,9,0),DropDowns!G:I,3,0),"")</f>
        <v/>
      </c>
      <c r="E32" s="30" t="str">
        <f>IFERROR(VLOOKUP(B32,'Outgrower Checklist'!B:E,4,0),"")</f>
        <v/>
      </c>
      <c r="F32" s="3" t="str">
        <f>IFERROR(VLOOKUP(B32,'Outgrower Checklist'!B:G,6,0),"")</f>
        <v/>
      </c>
      <c r="G32" s="92"/>
      <c r="H32" s="3" t="str">
        <f t="shared" si="0"/>
        <v/>
      </c>
      <c r="I32" s="44"/>
      <c r="J32" s="3" t="str">
        <f t="shared" si="1"/>
        <v/>
      </c>
      <c r="K32" s="44"/>
      <c r="L32" s="92"/>
    </row>
    <row r="33" spans="1:12" ht="42" customHeight="1" x14ac:dyDescent="0.25">
      <c r="A33" s="14"/>
      <c r="B33" s="23" t="str">
        <f>IFERROR(INDEX('Outgrower Checklist'!$B$1:$B$396, SMALL(INDEX(('Outgrower Checklist'!$I$1:$I$396="Yes")*(MATCH(ROW('Outgrower Checklist'!$I$1:$I$396), ROW('Outgrower Checklist'!$I$1:$I$396)))+('Outgrower Checklist'!$I$1:$I$396&lt;&gt;"Yes")*1048577, 0, 0), ROW(A29))),"")</f>
        <v/>
      </c>
      <c r="C33" s="91" t="str">
        <f>IFERROR(VLOOKUP(B33,'Outgrower Checklist'!B:C,2,0),"")</f>
        <v/>
      </c>
      <c r="D33" s="41" t="str">
        <f>IFERROR(VLOOKUP(VLOOKUP(B33,'Outgrower Checklist'!B:J,9,0),DropDowns!G:I,3,0),"")</f>
        <v/>
      </c>
      <c r="E33" s="30" t="str">
        <f>IFERROR(VLOOKUP(B33,'Outgrower Checklist'!B:E,4,0),"")</f>
        <v/>
      </c>
      <c r="F33" s="3" t="str">
        <f>IFERROR(VLOOKUP(B33,'Outgrower Checklist'!B:G,6,0),"")</f>
        <v/>
      </c>
      <c r="G33" s="92"/>
      <c r="H33" s="3" t="str">
        <f t="shared" si="0"/>
        <v/>
      </c>
      <c r="I33" s="44"/>
      <c r="J33" s="3" t="str">
        <f t="shared" si="1"/>
        <v/>
      </c>
      <c r="K33" s="44"/>
      <c r="L33" s="92"/>
    </row>
    <row r="34" spans="1:12" ht="42" customHeight="1" x14ac:dyDescent="0.25">
      <c r="A34" s="14"/>
      <c r="B34" s="23" t="str">
        <f>IFERROR(INDEX('Outgrower Checklist'!$B$1:$B$396, SMALL(INDEX(('Outgrower Checklist'!$I$1:$I$396="Yes")*(MATCH(ROW('Outgrower Checklist'!$I$1:$I$396), ROW('Outgrower Checklist'!$I$1:$I$396)))+('Outgrower Checklist'!$I$1:$I$396&lt;&gt;"Yes")*1048577, 0, 0), ROW(A30))),"")</f>
        <v/>
      </c>
      <c r="C34" s="91" t="str">
        <f>IFERROR(VLOOKUP(B34,'Outgrower Checklist'!B:C,2,0),"")</f>
        <v/>
      </c>
      <c r="D34" s="41" t="str">
        <f>IFERROR(VLOOKUP(VLOOKUP(B34,'Outgrower Checklist'!B:J,9,0),DropDowns!G:I,3,0),"")</f>
        <v/>
      </c>
      <c r="E34" s="30" t="str">
        <f>IFERROR(VLOOKUP(B34,'Outgrower Checklist'!B:E,4,0),"")</f>
        <v/>
      </c>
      <c r="F34" s="3" t="str">
        <f>IFERROR(VLOOKUP(B34,'Outgrower Checklist'!B:G,6,0),"")</f>
        <v/>
      </c>
      <c r="G34" s="92"/>
      <c r="H34" s="3" t="str">
        <f t="shared" si="0"/>
        <v/>
      </c>
      <c r="I34" s="44"/>
      <c r="J34" s="3" t="str">
        <f t="shared" si="1"/>
        <v/>
      </c>
      <c r="K34" s="44"/>
      <c r="L34" s="92"/>
    </row>
    <row r="35" spans="1:12" ht="42" customHeight="1" x14ac:dyDescent="0.25">
      <c r="A35" s="14"/>
      <c r="B35" s="23" t="str">
        <f>IFERROR(INDEX('Outgrower Checklist'!$B$1:$B$396, SMALL(INDEX(('Outgrower Checklist'!$I$1:$I$396="Yes")*(MATCH(ROW('Outgrower Checklist'!$I$1:$I$396), ROW('Outgrower Checklist'!$I$1:$I$396)))+('Outgrower Checklist'!$I$1:$I$396&lt;&gt;"Yes")*1048577, 0, 0), ROW(A31))),"")</f>
        <v/>
      </c>
      <c r="C35" s="91" t="str">
        <f>IFERROR(VLOOKUP(B35,'Outgrower Checklist'!B:C,2,0),"")</f>
        <v/>
      </c>
      <c r="D35" s="41" t="str">
        <f>IFERROR(VLOOKUP(VLOOKUP(B35,'Outgrower Checklist'!B:J,9,0),DropDowns!G:I,3,0),"")</f>
        <v/>
      </c>
      <c r="E35" s="30" t="str">
        <f>IFERROR(VLOOKUP(B35,'Outgrower Checklist'!B:E,4,0),"")</f>
        <v/>
      </c>
      <c r="F35" s="3" t="str">
        <f>IFERROR(VLOOKUP(B35,'Outgrower Checklist'!B:G,6,0),"")</f>
        <v/>
      </c>
      <c r="G35" s="92"/>
      <c r="H35" s="3" t="str">
        <f t="shared" si="0"/>
        <v/>
      </c>
      <c r="I35" s="44"/>
      <c r="J35" s="3" t="str">
        <f t="shared" si="1"/>
        <v/>
      </c>
      <c r="K35" s="44"/>
      <c r="L35" s="92"/>
    </row>
    <row r="36" spans="1:12" ht="42" customHeight="1" x14ac:dyDescent="0.25">
      <c r="A36" s="14"/>
      <c r="B36" s="23" t="str">
        <f>IFERROR(INDEX('Outgrower Checklist'!$B$1:$B$396, SMALL(INDEX(('Outgrower Checklist'!$I$1:$I$396="Yes")*(MATCH(ROW('Outgrower Checklist'!$I$1:$I$396), ROW('Outgrower Checklist'!$I$1:$I$396)))+('Outgrower Checklist'!$I$1:$I$396&lt;&gt;"Yes")*1048577, 0, 0), ROW(A32))),"")</f>
        <v/>
      </c>
      <c r="C36" s="91" t="str">
        <f>IFERROR(VLOOKUP(B36,'Outgrower Checklist'!B:C,2,0),"")</f>
        <v/>
      </c>
      <c r="D36" s="41" t="str">
        <f>IFERROR(VLOOKUP(VLOOKUP(B36,'Outgrower Checklist'!B:J,9,0),DropDowns!G:I,3,0),"")</f>
        <v/>
      </c>
      <c r="E36" s="30" t="str">
        <f>IFERROR(VLOOKUP(B36,'Outgrower Checklist'!B:E,4,0),"")</f>
        <v/>
      </c>
      <c r="F36" s="3" t="str">
        <f>IFERROR(VLOOKUP(B36,'Outgrower Checklist'!B:G,6,0),"")</f>
        <v/>
      </c>
      <c r="G36" s="92"/>
      <c r="H36" s="3" t="str">
        <f t="shared" si="0"/>
        <v/>
      </c>
      <c r="I36" s="44"/>
      <c r="J36" s="3" t="str">
        <f t="shared" si="1"/>
        <v/>
      </c>
      <c r="K36" s="44"/>
      <c r="L36" s="92"/>
    </row>
    <row r="37" spans="1:12" ht="42" customHeight="1" x14ac:dyDescent="0.25">
      <c r="A37" s="14"/>
      <c r="B37" s="23" t="str">
        <f>IFERROR(INDEX('Outgrower Checklist'!$B$1:$B$396, SMALL(INDEX(('Outgrower Checklist'!$I$1:$I$396="Yes")*(MATCH(ROW('Outgrower Checklist'!$I$1:$I$396), ROW('Outgrower Checklist'!$I$1:$I$396)))+('Outgrower Checklist'!$I$1:$I$396&lt;&gt;"Yes")*1048577, 0, 0), ROW(A33))),"")</f>
        <v/>
      </c>
      <c r="C37" s="91" t="str">
        <f>IFERROR(VLOOKUP(B37,'Outgrower Checklist'!B:C,2,0),"")</f>
        <v/>
      </c>
      <c r="D37" s="41" t="str">
        <f>IFERROR(VLOOKUP(VLOOKUP(B37,'Outgrower Checklist'!B:J,9,0),DropDowns!G:I,3,0),"")</f>
        <v/>
      </c>
      <c r="E37" s="30" t="str">
        <f>IFERROR(VLOOKUP(B37,'Outgrower Checklist'!B:E,4,0),"")</f>
        <v/>
      </c>
      <c r="F37" s="3" t="str">
        <f>IFERROR(VLOOKUP(B37,'Outgrower Checklist'!B:G,6,0),"")</f>
        <v/>
      </c>
      <c r="G37" s="92"/>
      <c r="H37" s="3" t="str">
        <f t="shared" si="0"/>
        <v/>
      </c>
      <c r="I37" s="44"/>
      <c r="J37" s="3" t="str">
        <f t="shared" si="1"/>
        <v/>
      </c>
      <c r="K37" s="44"/>
      <c r="L37" s="92"/>
    </row>
    <row r="38" spans="1:12" ht="42" customHeight="1" x14ac:dyDescent="0.25">
      <c r="A38" s="14"/>
      <c r="B38" s="23" t="str">
        <f>IFERROR(INDEX('Outgrower Checklist'!$B$1:$B$396, SMALL(INDEX(('Outgrower Checklist'!$I$1:$I$396="Yes")*(MATCH(ROW('Outgrower Checklist'!$I$1:$I$396), ROW('Outgrower Checklist'!$I$1:$I$396)))+('Outgrower Checklist'!$I$1:$I$396&lt;&gt;"Yes")*1048577, 0, 0), ROW(A34))),"")</f>
        <v/>
      </c>
      <c r="C38" s="91" t="str">
        <f>IFERROR(VLOOKUP(B38,'Outgrower Checklist'!B:C,2,0),"")</f>
        <v/>
      </c>
      <c r="D38" s="41" t="str">
        <f>IFERROR(VLOOKUP(VLOOKUP(B38,'Outgrower Checklist'!B:J,9,0),DropDowns!G:I,3,0),"")</f>
        <v/>
      </c>
      <c r="E38" s="30" t="str">
        <f>IFERROR(VLOOKUP(B38,'Outgrower Checklist'!B:E,4,0),"")</f>
        <v/>
      </c>
      <c r="F38" s="3" t="str">
        <f>IFERROR(VLOOKUP(B38,'Outgrower Checklist'!B:G,6,0),"")</f>
        <v/>
      </c>
      <c r="G38" s="92"/>
      <c r="H38" s="3" t="str">
        <f t="shared" si="0"/>
        <v/>
      </c>
      <c r="I38" s="44"/>
      <c r="J38" s="3" t="str">
        <f t="shared" si="1"/>
        <v/>
      </c>
      <c r="K38" s="44"/>
      <c r="L38" s="92"/>
    </row>
    <row r="39" spans="1:12" ht="42" customHeight="1" x14ac:dyDescent="0.25">
      <c r="A39" s="14"/>
      <c r="B39" s="23" t="str">
        <f>IFERROR(INDEX('Outgrower Checklist'!$B$1:$B$396, SMALL(INDEX(('Outgrower Checklist'!$I$1:$I$396="Yes")*(MATCH(ROW('Outgrower Checklist'!$I$1:$I$396), ROW('Outgrower Checklist'!$I$1:$I$396)))+('Outgrower Checklist'!$I$1:$I$396&lt;&gt;"Yes")*1048577, 0, 0), ROW(A35))),"")</f>
        <v/>
      </c>
      <c r="C39" s="91" t="str">
        <f>IFERROR(VLOOKUP(B39,'Outgrower Checklist'!B:C,2,0),"")</f>
        <v/>
      </c>
      <c r="D39" s="41" t="str">
        <f>IFERROR(VLOOKUP(VLOOKUP(B39,'Outgrower Checklist'!B:J,9,0),DropDowns!G:I,3,0),"")</f>
        <v/>
      </c>
      <c r="E39" s="30" t="str">
        <f>IFERROR(VLOOKUP(B39,'Outgrower Checklist'!B:E,4,0),"")</f>
        <v/>
      </c>
      <c r="F39" s="3" t="str">
        <f>IFERROR(VLOOKUP(B39,'Outgrower Checklist'!B:G,6,0),"")</f>
        <v/>
      </c>
      <c r="G39" s="92"/>
      <c r="H39" s="3" t="str">
        <f t="shared" si="0"/>
        <v/>
      </c>
      <c r="I39" s="44"/>
      <c r="J39" s="3" t="str">
        <f t="shared" si="1"/>
        <v/>
      </c>
      <c r="K39" s="44"/>
      <c r="L39" s="92"/>
    </row>
    <row r="40" spans="1:12" ht="42" customHeight="1" x14ac:dyDescent="0.25">
      <c r="A40" s="14"/>
      <c r="B40" s="23" t="str">
        <f>IFERROR(INDEX('Outgrower Checklist'!$B$1:$B$396, SMALL(INDEX(('Outgrower Checklist'!$I$1:$I$396="Yes")*(MATCH(ROW('Outgrower Checklist'!$I$1:$I$396), ROW('Outgrower Checklist'!$I$1:$I$396)))+('Outgrower Checklist'!$I$1:$I$396&lt;&gt;"Yes")*1048577, 0, 0), ROW(A36))),"")</f>
        <v/>
      </c>
      <c r="C40" s="91" t="str">
        <f>IFERROR(VLOOKUP(B40,'Outgrower Checklist'!B:C,2,0),"")</f>
        <v/>
      </c>
      <c r="D40" s="41" t="str">
        <f>IFERROR(VLOOKUP(VLOOKUP(B40,'Outgrower Checklist'!B:J,9,0),DropDowns!G:I,3,0),"")</f>
        <v/>
      </c>
      <c r="E40" s="30" t="str">
        <f>IFERROR(VLOOKUP(B40,'Outgrower Checklist'!B:E,4,0),"")</f>
        <v/>
      </c>
      <c r="F40" s="3" t="str">
        <f>IFERROR(VLOOKUP(B40,'Outgrower Checklist'!B:G,6,0),"")</f>
        <v/>
      </c>
      <c r="G40" s="92"/>
      <c r="H40" s="3" t="str">
        <f t="shared" si="0"/>
        <v/>
      </c>
      <c r="I40" s="44"/>
      <c r="J40" s="3" t="str">
        <f t="shared" si="1"/>
        <v/>
      </c>
      <c r="K40" s="44"/>
      <c r="L40" s="92"/>
    </row>
    <row r="41" spans="1:12" ht="42" customHeight="1" x14ac:dyDescent="0.25">
      <c r="A41" s="14"/>
      <c r="B41" s="23" t="str">
        <f>IFERROR(INDEX('Outgrower Checklist'!$B$1:$B$396, SMALL(INDEX(('Outgrower Checklist'!$I$1:$I$396="Yes")*(MATCH(ROW('Outgrower Checklist'!$I$1:$I$396), ROW('Outgrower Checklist'!$I$1:$I$396)))+('Outgrower Checklist'!$I$1:$I$396&lt;&gt;"Yes")*1048577, 0, 0), ROW(A37))),"")</f>
        <v/>
      </c>
      <c r="C41" s="91" t="str">
        <f>IFERROR(VLOOKUP(B41,'Outgrower Checklist'!B:C,2,0),"")</f>
        <v/>
      </c>
      <c r="D41" s="41" t="str">
        <f>IFERROR(VLOOKUP(VLOOKUP(B41,'Outgrower Checklist'!B:J,9,0),DropDowns!G:I,3,0),"")</f>
        <v/>
      </c>
      <c r="E41" s="30" t="str">
        <f>IFERROR(VLOOKUP(B41,'Outgrower Checklist'!B:E,4,0),"")</f>
        <v/>
      </c>
      <c r="F41" s="3" t="str">
        <f>IFERROR(VLOOKUP(B41,'Outgrower Checklist'!B:G,6,0),"")</f>
        <v/>
      </c>
      <c r="G41" s="92"/>
      <c r="H41" s="3" t="str">
        <f t="shared" si="0"/>
        <v/>
      </c>
      <c r="I41" s="44"/>
      <c r="J41" s="3" t="str">
        <f t="shared" si="1"/>
        <v/>
      </c>
      <c r="K41" s="44"/>
      <c r="L41" s="92"/>
    </row>
    <row r="42" spans="1:12" ht="42" customHeight="1" x14ac:dyDescent="0.25">
      <c r="A42" s="14"/>
      <c r="B42" s="23" t="str">
        <f>IFERROR(INDEX('Outgrower Checklist'!$B$1:$B$396, SMALL(INDEX(('Outgrower Checklist'!$I$1:$I$396="Yes")*(MATCH(ROW('Outgrower Checklist'!$I$1:$I$396), ROW('Outgrower Checklist'!$I$1:$I$396)))+('Outgrower Checklist'!$I$1:$I$396&lt;&gt;"Yes")*1048577, 0, 0), ROW(A38))),"")</f>
        <v/>
      </c>
      <c r="C42" s="91" t="str">
        <f>IFERROR(VLOOKUP(B42,'Outgrower Checklist'!B:C,2,0),"")</f>
        <v/>
      </c>
      <c r="D42" s="41" t="str">
        <f>IFERROR(VLOOKUP(VLOOKUP(B42,'Outgrower Checklist'!B:J,9,0),DropDowns!G:I,3,0),"")</f>
        <v/>
      </c>
      <c r="E42" s="30" t="str">
        <f>IFERROR(VLOOKUP(B42,'Outgrower Checklist'!B:E,4,0),"")</f>
        <v/>
      </c>
      <c r="F42" s="3" t="str">
        <f>IFERROR(VLOOKUP(B42,'Outgrower Checklist'!B:G,6,0),"")</f>
        <v/>
      </c>
      <c r="G42" s="92"/>
      <c r="H42" s="3" t="str">
        <f t="shared" si="0"/>
        <v/>
      </c>
      <c r="I42" s="44"/>
      <c r="J42" s="3" t="str">
        <f t="shared" si="1"/>
        <v/>
      </c>
      <c r="K42" s="44"/>
      <c r="L42" s="92"/>
    </row>
    <row r="43" spans="1:12" ht="42" customHeight="1" x14ac:dyDescent="0.25">
      <c r="A43" s="14"/>
      <c r="B43" s="23" t="str">
        <f>IFERROR(INDEX('Outgrower Checklist'!$B$1:$B$396, SMALL(INDEX(('Outgrower Checklist'!$I$1:$I$396="Yes")*(MATCH(ROW('Outgrower Checklist'!$I$1:$I$396), ROW('Outgrower Checklist'!$I$1:$I$396)))+('Outgrower Checklist'!$I$1:$I$396&lt;&gt;"Yes")*1048577, 0, 0), ROW(A39))),"")</f>
        <v/>
      </c>
      <c r="C43" s="91" t="str">
        <f>IFERROR(VLOOKUP(B43,'Outgrower Checklist'!B:C,2,0),"")</f>
        <v/>
      </c>
      <c r="D43" s="41" t="str">
        <f>IFERROR(VLOOKUP(VLOOKUP(B43,'Outgrower Checklist'!B:J,9,0),DropDowns!G:I,3,0),"")</f>
        <v/>
      </c>
      <c r="E43" s="30" t="str">
        <f>IFERROR(VLOOKUP(B43,'Outgrower Checklist'!B:E,4,0),"")</f>
        <v/>
      </c>
      <c r="F43" s="3" t="str">
        <f>IFERROR(VLOOKUP(B43,'Outgrower Checklist'!B:G,6,0),"")</f>
        <v/>
      </c>
      <c r="G43" s="92"/>
      <c r="H43" s="3" t="str">
        <f t="shared" si="0"/>
        <v/>
      </c>
      <c r="I43" s="44"/>
      <c r="J43" s="3" t="str">
        <f t="shared" si="1"/>
        <v/>
      </c>
      <c r="K43" s="44"/>
      <c r="L43" s="92"/>
    </row>
    <row r="44" spans="1:12" ht="42" customHeight="1" x14ac:dyDescent="0.25">
      <c r="A44" s="14"/>
      <c r="B44" s="23" t="str">
        <f>IFERROR(INDEX('Outgrower Checklist'!$B$1:$B$396, SMALL(INDEX(('Outgrower Checklist'!$I$1:$I$396="Yes")*(MATCH(ROW('Outgrower Checklist'!$I$1:$I$396), ROW('Outgrower Checklist'!$I$1:$I$396)))+('Outgrower Checklist'!$I$1:$I$396&lt;&gt;"Yes")*1048577, 0, 0), ROW(A40))),"")</f>
        <v/>
      </c>
      <c r="C44" s="91" t="str">
        <f>IFERROR(VLOOKUP(B44,'Outgrower Checklist'!B:C,2,0),"")</f>
        <v/>
      </c>
      <c r="D44" s="41" t="str">
        <f>IFERROR(VLOOKUP(VLOOKUP(B44,'Outgrower Checklist'!B:J,9,0),DropDowns!G:I,3,0),"")</f>
        <v/>
      </c>
      <c r="E44" s="30" t="str">
        <f>IFERROR(VLOOKUP(B44,'Outgrower Checklist'!B:E,4,0),"")</f>
        <v/>
      </c>
      <c r="F44" s="3" t="str">
        <f>IFERROR(VLOOKUP(B44,'Outgrower Checklist'!B:G,6,0),"")</f>
        <v/>
      </c>
      <c r="G44" s="92"/>
      <c r="H44" s="3" t="str">
        <f t="shared" si="0"/>
        <v/>
      </c>
      <c r="I44" s="44"/>
      <c r="J44" s="3" t="str">
        <f t="shared" si="1"/>
        <v/>
      </c>
      <c r="K44" s="44"/>
      <c r="L44" s="92"/>
    </row>
    <row r="45" spans="1:12" ht="42" customHeight="1" x14ac:dyDescent="0.25">
      <c r="A45" s="14"/>
      <c r="B45" s="23" t="str">
        <f>IFERROR(INDEX('Outgrower Checklist'!$B$1:$B$396, SMALL(INDEX(('Outgrower Checklist'!$I$1:$I$396="Yes")*(MATCH(ROW('Outgrower Checklist'!$I$1:$I$396), ROW('Outgrower Checklist'!$I$1:$I$396)))+('Outgrower Checklist'!$I$1:$I$396&lt;&gt;"Yes")*1048577, 0, 0), ROW(A41))),"")</f>
        <v/>
      </c>
      <c r="C45" s="91" t="str">
        <f>IFERROR(VLOOKUP(B45,'Outgrower Checklist'!B:C,2,0),"")</f>
        <v/>
      </c>
      <c r="D45" s="41" t="str">
        <f>IFERROR(VLOOKUP(VLOOKUP(B45,'Outgrower Checklist'!B:J,9,0),DropDowns!G:I,3,0),"")</f>
        <v/>
      </c>
      <c r="E45" s="30" t="str">
        <f>IFERROR(VLOOKUP(B45,'Outgrower Checklist'!B:E,4,0),"")</f>
        <v/>
      </c>
      <c r="F45" s="3" t="str">
        <f>IFERROR(VLOOKUP(B45,'Outgrower Checklist'!B:G,6,0),"")</f>
        <v/>
      </c>
      <c r="G45" s="92"/>
      <c r="H45" s="3" t="str">
        <f t="shared" si="0"/>
        <v/>
      </c>
      <c r="I45" s="44"/>
      <c r="J45" s="3" t="str">
        <f t="shared" si="1"/>
        <v/>
      </c>
      <c r="K45" s="44"/>
      <c r="L45" s="92"/>
    </row>
    <row r="46" spans="1:12" ht="42" customHeight="1" x14ac:dyDescent="0.25">
      <c r="A46" s="14"/>
      <c r="B46" s="23" t="str">
        <f>IFERROR(INDEX('Outgrower Checklist'!$B$1:$B$396, SMALL(INDEX(('Outgrower Checklist'!$I$1:$I$396="Yes")*(MATCH(ROW('Outgrower Checklist'!$I$1:$I$396), ROW('Outgrower Checklist'!$I$1:$I$396)))+('Outgrower Checklist'!$I$1:$I$396&lt;&gt;"Yes")*1048577, 0, 0), ROW(A42))),"")</f>
        <v/>
      </c>
      <c r="C46" s="91" t="str">
        <f>IFERROR(VLOOKUP(B46,'Outgrower Checklist'!B:C,2,0),"")</f>
        <v/>
      </c>
      <c r="D46" s="41" t="str">
        <f>IFERROR(VLOOKUP(VLOOKUP(B46,'Outgrower Checklist'!B:J,9,0),DropDowns!G:I,3,0),"")</f>
        <v/>
      </c>
      <c r="E46" s="30" t="str">
        <f>IFERROR(VLOOKUP(B46,'Outgrower Checklist'!B:E,4,0),"")</f>
        <v/>
      </c>
      <c r="F46" s="3" t="str">
        <f>IFERROR(VLOOKUP(B46,'Outgrower Checklist'!B:G,6,0),"")</f>
        <v/>
      </c>
      <c r="G46" s="92"/>
      <c r="H46" s="3" t="str">
        <f t="shared" si="0"/>
        <v/>
      </c>
      <c r="I46" s="44"/>
      <c r="J46" s="3" t="str">
        <f t="shared" si="1"/>
        <v/>
      </c>
      <c r="K46" s="44"/>
      <c r="L46" s="92"/>
    </row>
    <row r="47" spans="1:12" ht="42" customHeight="1" x14ac:dyDescent="0.25">
      <c r="A47" s="14"/>
      <c r="B47" s="23" t="str">
        <f>IFERROR(INDEX('Outgrower Checklist'!$B$1:$B$396, SMALL(INDEX(('Outgrower Checklist'!$I$1:$I$396="Yes")*(MATCH(ROW('Outgrower Checklist'!$I$1:$I$396), ROW('Outgrower Checklist'!$I$1:$I$396)))+('Outgrower Checklist'!$I$1:$I$396&lt;&gt;"Yes")*1048577, 0, 0), ROW(A43))),"")</f>
        <v/>
      </c>
      <c r="C47" s="91" t="str">
        <f>IFERROR(VLOOKUP(B47,'Outgrower Checklist'!B:C,2,0),"")</f>
        <v/>
      </c>
      <c r="D47" s="41" t="str">
        <f>IFERROR(VLOOKUP(VLOOKUP(B47,'Outgrower Checklist'!B:J,9,0),DropDowns!G:I,3,0),"")</f>
        <v/>
      </c>
      <c r="E47" s="30" t="str">
        <f>IFERROR(VLOOKUP(B47,'Outgrower Checklist'!B:E,4,0),"")</f>
        <v/>
      </c>
      <c r="F47" s="3" t="str">
        <f>IFERROR(VLOOKUP(B47,'Outgrower Checklist'!B:G,6,0),"")</f>
        <v/>
      </c>
      <c r="G47" s="92"/>
      <c r="H47" s="3" t="str">
        <f t="shared" si="0"/>
        <v/>
      </c>
      <c r="I47" s="44"/>
      <c r="J47" s="3" t="str">
        <f t="shared" si="1"/>
        <v/>
      </c>
      <c r="K47" s="44"/>
      <c r="L47" s="92"/>
    </row>
    <row r="48" spans="1:12" ht="42" customHeight="1" x14ac:dyDescent="0.25">
      <c r="A48" s="14"/>
      <c r="B48" s="23" t="str">
        <f>IFERROR(INDEX('Outgrower Checklist'!$B$1:$B$396, SMALL(INDEX(('Outgrower Checklist'!$I$1:$I$396="Yes")*(MATCH(ROW('Outgrower Checklist'!$I$1:$I$396), ROW('Outgrower Checklist'!$I$1:$I$396)))+('Outgrower Checklist'!$I$1:$I$396&lt;&gt;"Yes")*1048577, 0, 0), ROW(A44))),"")</f>
        <v/>
      </c>
      <c r="C48" s="91" t="str">
        <f>IFERROR(VLOOKUP(B48,'Outgrower Checklist'!B:C,2,0),"")</f>
        <v/>
      </c>
      <c r="D48" s="41" t="str">
        <f>IFERROR(VLOOKUP(VLOOKUP(B48,'Outgrower Checklist'!B:J,9,0),DropDowns!G:I,3,0),"")</f>
        <v/>
      </c>
      <c r="E48" s="30" t="str">
        <f>IFERROR(VLOOKUP(B48,'Outgrower Checklist'!B:E,4,0),"")</f>
        <v/>
      </c>
      <c r="F48" s="3" t="str">
        <f>IFERROR(VLOOKUP(B48,'Outgrower Checklist'!B:G,6,0),"")</f>
        <v/>
      </c>
      <c r="G48" s="92"/>
      <c r="H48" s="3" t="str">
        <f t="shared" si="0"/>
        <v/>
      </c>
      <c r="I48" s="44"/>
      <c r="J48" s="3" t="str">
        <f t="shared" si="1"/>
        <v/>
      </c>
      <c r="K48" s="44"/>
      <c r="L48" s="92"/>
    </row>
    <row r="49" spans="1:12" ht="42" customHeight="1" x14ac:dyDescent="0.25">
      <c r="A49" s="14"/>
      <c r="B49" s="23" t="str">
        <f>IFERROR(INDEX('Outgrower Checklist'!$B$1:$B$396, SMALL(INDEX(('Outgrower Checklist'!$I$1:$I$396="Yes")*(MATCH(ROW('Outgrower Checklist'!$I$1:$I$396), ROW('Outgrower Checklist'!$I$1:$I$396)))+('Outgrower Checklist'!$I$1:$I$396&lt;&gt;"Yes")*1048577, 0, 0), ROW(A45))),"")</f>
        <v/>
      </c>
      <c r="C49" s="91" t="str">
        <f>IFERROR(VLOOKUP(B49,'Outgrower Checklist'!B:C,2,0),"")</f>
        <v/>
      </c>
      <c r="D49" s="41" t="str">
        <f>IFERROR(VLOOKUP(VLOOKUP(B49,'Outgrower Checklist'!B:J,9,0),DropDowns!G:I,3,0),"")</f>
        <v/>
      </c>
      <c r="E49" s="30" t="str">
        <f>IFERROR(VLOOKUP(B49,'Outgrower Checklist'!B:E,4,0),"")</f>
        <v/>
      </c>
      <c r="F49" s="3" t="str">
        <f>IFERROR(VLOOKUP(B49,'Outgrower Checklist'!B:G,6,0),"")</f>
        <v/>
      </c>
      <c r="G49" s="92"/>
      <c r="H49" s="3" t="str">
        <f t="shared" si="0"/>
        <v/>
      </c>
      <c r="I49" s="44"/>
      <c r="J49" s="3" t="str">
        <f t="shared" si="1"/>
        <v/>
      </c>
      <c r="K49" s="44"/>
      <c r="L49" s="92"/>
    </row>
    <row r="50" spans="1:12" ht="42" customHeight="1" x14ac:dyDescent="0.25">
      <c r="A50" s="14"/>
      <c r="B50" s="23" t="str">
        <f>IFERROR(INDEX('Outgrower Checklist'!$B$1:$B$396, SMALL(INDEX(('Outgrower Checklist'!$I$1:$I$396="Yes")*(MATCH(ROW('Outgrower Checklist'!$I$1:$I$396), ROW('Outgrower Checklist'!$I$1:$I$396)))+('Outgrower Checklist'!$I$1:$I$396&lt;&gt;"Yes")*1048577, 0, 0), ROW(A46))),"")</f>
        <v/>
      </c>
      <c r="C50" s="91" t="str">
        <f>IFERROR(VLOOKUP(B50,'Outgrower Checklist'!B:C,2,0),"")</f>
        <v/>
      </c>
      <c r="D50" s="41" t="str">
        <f>IFERROR(VLOOKUP(VLOOKUP(B50,'Outgrower Checklist'!B:J,9,0),DropDowns!G:I,3,0),"")</f>
        <v/>
      </c>
      <c r="E50" s="30" t="str">
        <f>IFERROR(VLOOKUP(B50,'Outgrower Checklist'!B:E,4,0),"")</f>
        <v/>
      </c>
      <c r="F50" s="3" t="str">
        <f>IFERROR(VLOOKUP(B50,'Outgrower Checklist'!B:G,6,0),"")</f>
        <v/>
      </c>
      <c r="G50" s="92"/>
      <c r="H50" s="3" t="str">
        <f t="shared" si="0"/>
        <v/>
      </c>
      <c r="I50" s="44"/>
      <c r="J50" s="3" t="str">
        <f t="shared" si="1"/>
        <v/>
      </c>
      <c r="K50" s="44"/>
      <c r="L50" s="92"/>
    </row>
    <row r="51" spans="1:12" x14ac:dyDescent="0.25">
      <c r="A51" s="14"/>
      <c r="B51" s="23" t="str">
        <f>IFERROR(INDEX('Outgrower Checklist'!$B$1:$B$396, SMALL(INDEX(('Outgrower Checklist'!$I$1:$I$396="Yes")*(MATCH(ROW('Outgrower Checklist'!$I$1:$I$396), ROW('Outgrower Checklist'!$I$1:$I$396)))+('Outgrower Checklist'!$I$1:$I$396&lt;&gt;"Yes")*1048577, 0, 0), ROW(A47))),"")</f>
        <v/>
      </c>
      <c r="C51" s="91" t="str">
        <f>IFERROR(VLOOKUP(B51,'Outgrower Checklist'!B:C,2,0),"")</f>
        <v/>
      </c>
      <c r="D51" s="41" t="str">
        <f>IFERROR(VLOOKUP(VLOOKUP(B51,'Outgrower Checklist'!B:J,9,0),DropDowns!G:I,3,0),"")</f>
        <v/>
      </c>
      <c r="E51" s="30" t="str">
        <f>IFERROR(VLOOKUP(B51,'Outgrower Checklist'!B:E,4,0),"")</f>
        <v/>
      </c>
      <c r="F51" s="3" t="str">
        <f>IFERROR(VLOOKUP(B51,'Outgrower Checklist'!B:G,6,0),"")</f>
        <v/>
      </c>
      <c r="G51" s="92"/>
      <c r="H51" s="3" t="str">
        <f t="shared" si="0"/>
        <v/>
      </c>
      <c r="I51" s="44"/>
      <c r="J51" s="3" t="str">
        <f t="shared" si="1"/>
        <v/>
      </c>
      <c r="K51" s="44"/>
      <c r="L51" s="92"/>
    </row>
    <row r="52" spans="1:12" x14ac:dyDescent="0.25">
      <c r="A52" s="14"/>
      <c r="B52" s="23" t="str">
        <f>IFERROR(INDEX('Outgrower Checklist'!$B$1:$B$396, SMALL(INDEX(('Outgrower Checklist'!$I$1:$I$396="Yes")*(MATCH(ROW('Outgrower Checklist'!$I$1:$I$396), ROW('Outgrower Checklist'!$I$1:$I$396)))+('Outgrower Checklist'!$I$1:$I$396&lt;&gt;"Yes")*1048577, 0, 0), ROW(A48))),"")</f>
        <v/>
      </c>
      <c r="C52" s="91" t="str">
        <f>IFERROR(VLOOKUP(B52,'Outgrower Checklist'!B:C,2,0),"")</f>
        <v/>
      </c>
      <c r="D52" s="41" t="str">
        <f>IFERROR(VLOOKUP(VLOOKUP(B52,'Outgrower Checklist'!B:J,9,0),DropDowns!G:I,3,0),"")</f>
        <v/>
      </c>
      <c r="E52" s="30" t="str">
        <f>IFERROR(VLOOKUP(B52,'Outgrower Checklist'!B:E,4,0),"")</f>
        <v/>
      </c>
      <c r="F52" s="3" t="str">
        <f>IFERROR(VLOOKUP(B52,'Outgrower Checklist'!B:G,6,0),"")</f>
        <v/>
      </c>
      <c r="G52" s="92"/>
      <c r="H52" s="3" t="str">
        <f t="shared" si="0"/>
        <v/>
      </c>
      <c r="I52" s="44"/>
      <c r="J52" s="3" t="str">
        <f t="shared" si="1"/>
        <v/>
      </c>
      <c r="K52" s="44"/>
      <c r="L52" s="92"/>
    </row>
    <row r="53" spans="1:12" x14ac:dyDescent="0.25">
      <c r="A53" s="14"/>
      <c r="B53" s="23" t="str">
        <f>IFERROR(INDEX('Outgrower Checklist'!$B$1:$B$396, SMALL(INDEX(('Outgrower Checklist'!$I$1:$I$396="Yes")*(MATCH(ROW('Outgrower Checklist'!$I$1:$I$396), ROW('Outgrower Checklist'!$I$1:$I$396)))+('Outgrower Checklist'!$I$1:$I$396&lt;&gt;"Yes")*1048577, 0, 0), ROW(A49))),"")</f>
        <v/>
      </c>
      <c r="C53" s="91" t="str">
        <f>IFERROR(VLOOKUP(B53,'Outgrower Checklist'!B:C,2,0),"")</f>
        <v/>
      </c>
      <c r="D53" s="41" t="str">
        <f>IFERROR(VLOOKUP(VLOOKUP(B53,'Outgrower Checklist'!B:J,9,0),DropDowns!G:I,3,0),"")</f>
        <v/>
      </c>
      <c r="E53" s="30" t="str">
        <f>IFERROR(VLOOKUP(B53,'Outgrower Checklist'!B:E,4,0),"")</f>
        <v/>
      </c>
      <c r="F53" s="3" t="str">
        <f>IFERROR(VLOOKUP(B53,'Outgrower Checklist'!B:G,6,0),"")</f>
        <v/>
      </c>
      <c r="G53" s="92"/>
      <c r="H53" s="3" t="str">
        <f t="shared" si="0"/>
        <v/>
      </c>
      <c r="I53" s="44"/>
      <c r="J53" s="3" t="str">
        <f t="shared" si="1"/>
        <v/>
      </c>
      <c r="K53" s="44"/>
      <c r="L53" s="92"/>
    </row>
    <row r="54" spans="1:12" x14ac:dyDescent="0.25">
      <c r="A54" s="14"/>
      <c r="B54" s="23" t="str">
        <f>IFERROR(INDEX('Outgrower Checklist'!$B$1:$B$396, SMALL(INDEX(('Outgrower Checklist'!$I$1:$I$396="Yes")*(MATCH(ROW('Outgrower Checklist'!$I$1:$I$396), ROW('Outgrower Checklist'!$I$1:$I$396)))+('Outgrower Checklist'!$I$1:$I$396&lt;&gt;"Yes")*1048577, 0, 0), ROW(A50))),"")</f>
        <v/>
      </c>
      <c r="C54" s="91" t="str">
        <f>IFERROR(VLOOKUP(B54,'Outgrower Checklist'!B:C,2,0),"")</f>
        <v/>
      </c>
      <c r="D54" s="41" t="str">
        <f>IFERROR(VLOOKUP(VLOOKUP(B54,'Outgrower Checklist'!B:J,9,0),DropDowns!G:I,3,0),"")</f>
        <v/>
      </c>
      <c r="E54" s="30" t="str">
        <f>IFERROR(VLOOKUP(B54,'Outgrower Checklist'!B:E,4,0),"")</f>
        <v/>
      </c>
      <c r="F54" s="3" t="str">
        <f>IFERROR(VLOOKUP(B54,'Outgrower Checklist'!B:G,6,0),"")</f>
        <v/>
      </c>
      <c r="G54" s="92"/>
      <c r="H54" s="3" t="str">
        <f t="shared" si="0"/>
        <v/>
      </c>
      <c r="I54" s="44"/>
      <c r="J54" s="3" t="str">
        <f t="shared" si="1"/>
        <v/>
      </c>
      <c r="K54" s="44"/>
      <c r="L54" s="92"/>
    </row>
    <row r="55" spans="1:12" x14ac:dyDescent="0.25">
      <c r="A55" s="14"/>
      <c r="B55" s="23" t="str">
        <f>IFERROR(INDEX('Outgrower Checklist'!$B$1:$B$396, SMALL(INDEX(('Outgrower Checklist'!$I$1:$I$396="Yes")*(MATCH(ROW('Outgrower Checklist'!$I$1:$I$396), ROW('Outgrower Checklist'!$I$1:$I$396)))+('Outgrower Checklist'!$I$1:$I$396&lt;&gt;"Yes")*1048577, 0, 0), ROW(A51))),"")</f>
        <v/>
      </c>
      <c r="C55" s="91" t="str">
        <f>IFERROR(VLOOKUP(B55,'Outgrower Checklist'!B:C,2,0),"")</f>
        <v/>
      </c>
      <c r="D55" s="41" t="str">
        <f>IFERROR(VLOOKUP(VLOOKUP(B55,'Outgrower Checklist'!B:J,9,0),DropDowns!G:I,3,0),"")</f>
        <v/>
      </c>
      <c r="E55" s="30" t="str">
        <f>IFERROR(VLOOKUP(B55,'Outgrower Checklist'!B:E,4,0),"")</f>
        <v/>
      </c>
      <c r="F55" s="3" t="str">
        <f>IFERROR(VLOOKUP(B55,'Outgrower Checklist'!B:G,6,0),"")</f>
        <v/>
      </c>
      <c r="G55" s="92"/>
      <c r="H55" s="3" t="str">
        <f t="shared" si="0"/>
        <v/>
      </c>
      <c r="I55" s="44"/>
      <c r="J55" s="3" t="str">
        <f t="shared" si="1"/>
        <v/>
      </c>
      <c r="K55" s="44"/>
      <c r="L55" s="92"/>
    </row>
    <row r="56" spans="1:12" x14ac:dyDescent="0.25">
      <c r="A56" s="14"/>
      <c r="B56" s="23" t="str">
        <f>IFERROR(INDEX('Outgrower Checklist'!$B$1:$B$396, SMALL(INDEX(('Outgrower Checklist'!$I$1:$I$396="Yes")*(MATCH(ROW('Outgrower Checklist'!$I$1:$I$396), ROW('Outgrower Checklist'!$I$1:$I$396)))+('Outgrower Checklist'!$I$1:$I$396&lt;&gt;"Yes")*1048577, 0, 0), ROW(A52))),"")</f>
        <v/>
      </c>
      <c r="C56" s="91" t="str">
        <f>IFERROR(VLOOKUP(B56,'Outgrower Checklist'!B:C,2,0),"")</f>
        <v/>
      </c>
      <c r="D56" s="41" t="str">
        <f>IFERROR(VLOOKUP(VLOOKUP(B56,'Outgrower Checklist'!B:J,9,0),DropDowns!G:I,3,0),"")</f>
        <v/>
      </c>
      <c r="E56" s="30" t="str">
        <f>IFERROR(VLOOKUP(B56,'Outgrower Checklist'!B:E,4,0),"")</f>
        <v/>
      </c>
      <c r="F56" s="3" t="str">
        <f>IFERROR(VLOOKUP(B56,'Outgrower Checklist'!B:G,6,0),"")</f>
        <v/>
      </c>
      <c r="G56" s="92"/>
      <c r="H56" s="3" t="str">
        <f t="shared" si="0"/>
        <v/>
      </c>
      <c r="I56" s="44"/>
      <c r="J56" s="3" t="str">
        <f t="shared" si="1"/>
        <v/>
      </c>
      <c r="K56" s="44"/>
      <c r="L56" s="92"/>
    </row>
    <row r="57" spans="1:12" x14ac:dyDescent="0.25">
      <c r="A57" s="14"/>
      <c r="B57" s="23" t="str">
        <f>IFERROR(INDEX('Outgrower Checklist'!$B$1:$B$396, SMALL(INDEX(('Outgrower Checklist'!$I$1:$I$396="Yes")*(MATCH(ROW('Outgrower Checklist'!$I$1:$I$396), ROW('Outgrower Checklist'!$I$1:$I$396)))+('Outgrower Checklist'!$I$1:$I$396&lt;&gt;"Yes")*1048577, 0, 0), ROW(A53))),"")</f>
        <v/>
      </c>
      <c r="C57" s="91" t="str">
        <f>IFERROR(VLOOKUP(B57,'Outgrower Checklist'!B:C,2,0),"")</f>
        <v/>
      </c>
      <c r="D57" s="41" t="str">
        <f>IFERROR(VLOOKUP(VLOOKUP(B57,'Outgrower Checklist'!B:J,9,0),DropDowns!G:I,3,0),"")</f>
        <v/>
      </c>
      <c r="E57" s="30" t="str">
        <f>IFERROR(VLOOKUP(B57,'Outgrower Checklist'!B:E,4,0),"")</f>
        <v/>
      </c>
      <c r="F57" s="3" t="str">
        <f>IFERROR(VLOOKUP(B57,'Outgrower Checklist'!B:G,6,0),"")</f>
        <v/>
      </c>
      <c r="G57" s="92"/>
      <c r="H57" s="3" t="str">
        <f t="shared" si="0"/>
        <v/>
      </c>
      <c r="I57" s="44"/>
      <c r="J57" s="3" t="str">
        <f t="shared" si="1"/>
        <v/>
      </c>
      <c r="K57" s="44"/>
      <c r="L57" s="92"/>
    </row>
    <row r="58" spans="1:12" x14ac:dyDescent="0.25">
      <c r="A58" s="14"/>
      <c r="B58" s="23" t="str">
        <f>IFERROR(INDEX('Outgrower Checklist'!$B$1:$B$396, SMALL(INDEX(('Outgrower Checklist'!$I$1:$I$396="Yes")*(MATCH(ROW('Outgrower Checklist'!$I$1:$I$396), ROW('Outgrower Checklist'!$I$1:$I$396)))+('Outgrower Checklist'!$I$1:$I$396&lt;&gt;"Yes")*1048577, 0, 0), ROW(A54))),"")</f>
        <v/>
      </c>
      <c r="C58" s="91" t="str">
        <f>IFERROR(VLOOKUP(B58,'Outgrower Checklist'!B:C,2,0),"")</f>
        <v/>
      </c>
      <c r="D58" s="41" t="str">
        <f>IFERROR(VLOOKUP(VLOOKUP(B58,'Outgrower Checklist'!B:J,9,0),DropDowns!G:I,3,0),"")</f>
        <v/>
      </c>
      <c r="E58" s="30" t="str">
        <f>IFERROR(VLOOKUP(B58,'Outgrower Checklist'!B:E,4,0),"")</f>
        <v/>
      </c>
      <c r="F58" s="3" t="str">
        <f>IFERROR(VLOOKUP(B58,'Outgrower Checklist'!B:G,6,0),"")</f>
        <v/>
      </c>
      <c r="G58" s="92"/>
      <c r="H58" s="3" t="str">
        <f t="shared" si="0"/>
        <v/>
      </c>
      <c r="I58" s="44"/>
      <c r="J58" s="3" t="str">
        <f t="shared" si="1"/>
        <v/>
      </c>
      <c r="K58" s="44"/>
      <c r="L58" s="92"/>
    </row>
    <row r="59" spans="1:12" x14ac:dyDescent="0.25">
      <c r="A59" s="14"/>
      <c r="B59" s="23" t="str">
        <f>IFERROR(INDEX('Outgrower Checklist'!$B$1:$B$396, SMALL(INDEX(('Outgrower Checklist'!$I$1:$I$396="Yes")*(MATCH(ROW('Outgrower Checklist'!$I$1:$I$396), ROW('Outgrower Checklist'!$I$1:$I$396)))+('Outgrower Checklist'!$I$1:$I$396&lt;&gt;"Yes")*1048577, 0, 0), ROW(A55))),"")</f>
        <v/>
      </c>
      <c r="C59" s="91" t="str">
        <f>IFERROR(VLOOKUP(B59,'Outgrower Checklist'!B:C,2,0),"")</f>
        <v/>
      </c>
      <c r="D59" s="41" t="str">
        <f>IFERROR(VLOOKUP(VLOOKUP(B59,'Outgrower Checklist'!B:J,9,0),DropDowns!G:I,3,0),"")</f>
        <v/>
      </c>
      <c r="E59" s="30" t="str">
        <f>IFERROR(VLOOKUP(B59,'Outgrower Checklist'!B:E,4,0),"")</f>
        <v/>
      </c>
      <c r="F59" s="3" t="str">
        <f>IFERROR(VLOOKUP(B59,'Outgrower Checklist'!B:G,6,0),"")</f>
        <v/>
      </c>
      <c r="G59" s="92"/>
      <c r="H59" s="3" t="str">
        <f t="shared" si="0"/>
        <v/>
      </c>
      <c r="I59" s="44"/>
      <c r="J59" s="3" t="str">
        <f t="shared" si="1"/>
        <v/>
      </c>
      <c r="K59" s="44"/>
      <c r="L59" s="92"/>
    </row>
    <row r="60" spans="1:12" x14ac:dyDescent="0.25">
      <c r="A60" s="14"/>
      <c r="B60" s="23" t="str">
        <f>IFERROR(INDEX('Outgrower Checklist'!$B$1:$B$396, SMALL(INDEX(('Outgrower Checklist'!$I$1:$I$396="Yes")*(MATCH(ROW('Outgrower Checklist'!$I$1:$I$396), ROW('Outgrower Checklist'!$I$1:$I$396)))+('Outgrower Checklist'!$I$1:$I$396&lt;&gt;"Yes")*1048577, 0, 0), ROW(A56))),"")</f>
        <v/>
      </c>
      <c r="C60" s="91" t="str">
        <f>IFERROR(VLOOKUP(B60,'Outgrower Checklist'!B:C,2,0),"")</f>
        <v/>
      </c>
      <c r="D60" s="41" t="str">
        <f>IFERROR(VLOOKUP(VLOOKUP(B60,'Outgrower Checklist'!B:J,9,0),DropDowns!G:I,3,0),"")</f>
        <v/>
      </c>
      <c r="E60" s="30" t="str">
        <f>IFERROR(VLOOKUP(B60,'Outgrower Checklist'!B:E,4,0),"")</f>
        <v/>
      </c>
      <c r="F60" s="3" t="str">
        <f>IFERROR(VLOOKUP(B60,'Outgrower Checklist'!B:G,6,0),"")</f>
        <v/>
      </c>
      <c r="G60" s="92"/>
      <c r="H60" s="3" t="str">
        <f t="shared" si="0"/>
        <v/>
      </c>
      <c r="I60" s="44"/>
      <c r="J60" s="3" t="str">
        <f t="shared" si="1"/>
        <v/>
      </c>
      <c r="K60" s="44"/>
      <c r="L60" s="92"/>
    </row>
    <row r="61" spans="1:12" x14ac:dyDescent="0.25">
      <c r="A61" s="14"/>
      <c r="B61" s="23" t="str">
        <f>IFERROR(INDEX('Outgrower Checklist'!$B$1:$B$396, SMALL(INDEX(('Outgrower Checklist'!$I$1:$I$396="Yes")*(MATCH(ROW('Outgrower Checklist'!$I$1:$I$396), ROW('Outgrower Checklist'!$I$1:$I$396)))+('Outgrower Checklist'!$I$1:$I$396&lt;&gt;"Yes")*1048577, 0, 0), ROW(A57))),"")</f>
        <v/>
      </c>
      <c r="C61" s="91" t="str">
        <f>IFERROR(VLOOKUP(B61,'Outgrower Checklist'!B:C,2,0),"")</f>
        <v/>
      </c>
      <c r="D61" s="41" t="str">
        <f>IFERROR(VLOOKUP(VLOOKUP(B61,'Outgrower Checklist'!B:J,9,0),DropDowns!G:I,3,0),"")</f>
        <v/>
      </c>
      <c r="E61" s="30" t="str">
        <f>IFERROR(VLOOKUP(B61,'Outgrower Checklist'!B:E,4,0),"")</f>
        <v/>
      </c>
      <c r="F61" s="3" t="str">
        <f>IFERROR(VLOOKUP(B61,'Outgrower Checklist'!B:G,6,0),"")</f>
        <v/>
      </c>
      <c r="G61" s="92"/>
      <c r="H61" s="3" t="str">
        <f t="shared" si="0"/>
        <v/>
      </c>
      <c r="I61" s="44"/>
      <c r="J61" s="3" t="str">
        <f t="shared" si="1"/>
        <v/>
      </c>
      <c r="K61" s="44"/>
      <c r="L61" s="92"/>
    </row>
    <row r="62" spans="1:12" x14ac:dyDescent="0.25">
      <c r="A62" s="14"/>
      <c r="B62" s="23" t="str">
        <f>IFERROR(INDEX('Outgrower Checklist'!$B$1:$B$396, SMALL(INDEX(('Outgrower Checklist'!$I$1:$I$396="Yes")*(MATCH(ROW('Outgrower Checklist'!$I$1:$I$396), ROW('Outgrower Checklist'!$I$1:$I$396)))+('Outgrower Checklist'!$I$1:$I$396&lt;&gt;"Yes")*1048577, 0, 0), ROW(A58))),"")</f>
        <v/>
      </c>
      <c r="C62" s="91" t="str">
        <f>IFERROR(VLOOKUP(B62,'Outgrower Checklist'!B:C,2,0),"")</f>
        <v/>
      </c>
      <c r="D62" s="41" t="str">
        <f>IFERROR(VLOOKUP(VLOOKUP(B62,'Outgrower Checklist'!B:J,9,0),DropDowns!G:I,3,0),"")</f>
        <v/>
      </c>
      <c r="E62" s="30" t="str">
        <f>IFERROR(VLOOKUP(B62,'Outgrower Checklist'!B:E,4,0),"")</f>
        <v/>
      </c>
      <c r="F62" s="3" t="str">
        <f>IFERROR(VLOOKUP(B62,'Outgrower Checklist'!B:G,6,0),"")</f>
        <v/>
      </c>
      <c r="G62" s="92"/>
      <c r="H62" s="3" t="str">
        <f t="shared" si="0"/>
        <v/>
      </c>
      <c r="I62" s="44"/>
      <c r="J62" s="3" t="str">
        <f t="shared" si="1"/>
        <v/>
      </c>
      <c r="K62" s="44"/>
      <c r="L62" s="92"/>
    </row>
    <row r="63" spans="1:12" x14ac:dyDescent="0.25">
      <c r="A63" s="14"/>
      <c r="B63" s="23" t="str">
        <f>IFERROR(INDEX('Outgrower Checklist'!$B$1:$B$396, SMALL(INDEX(('Outgrower Checklist'!$I$1:$I$396="Yes")*(MATCH(ROW('Outgrower Checklist'!$I$1:$I$396), ROW('Outgrower Checklist'!$I$1:$I$396)))+('Outgrower Checklist'!$I$1:$I$396&lt;&gt;"Yes")*1048577, 0, 0), ROW(A59))),"")</f>
        <v/>
      </c>
      <c r="C63" s="91" t="str">
        <f>IFERROR(VLOOKUP(B63,'Outgrower Checklist'!B:C,2,0),"")</f>
        <v/>
      </c>
      <c r="D63" s="41" t="str">
        <f>IFERROR(VLOOKUP(VLOOKUP(B63,'Outgrower Checklist'!B:J,9,0),DropDowns!G:I,3,0),"")</f>
        <v/>
      </c>
      <c r="E63" s="30" t="str">
        <f>IFERROR(VLOOKUP(B63,'Outgrower Checklist'!B:E,4,0),"")</f>
        <v/>
      </c>
      <c r="F63" s="3" t="str">
        <f>IFERROR(VLOOKUP(B63,'Outgrower Checklist'!B:G,6,0),"")</f>
        <v/>
      </c>
      <c r="G63" s="92"/>
      <c r="H63" s="3" t="str">
        <f t="shared" si="0"/>
        <v/>
      </c>
      <c r="I63" s="44"/>
      <c r="J63" s="3" t="str">
        <f t="shared" si="1"/>
        <v/>
      </c>
      <c r="K63" s="44"/>
      <c r="L63" s="92"/>
    </row>
    <row r="64" spans="1:12" x14ac:dyDescent="0.25">
      <c r="A64" s="14"/>
      <c r="B64" s="23" t="str">
        <f>IFERROR(INDEX('Outgrower Checklist'!$B$1:$B$396, SMALL(INDEX(('Outgrower Checklist'!$I$1:$I$396="Yes")*(MATCH(ROW('Outgrower Checklist'!$I$1:$I$396), ROW('Outgrower Checklist'!$I$1:$I$396)))+('Outgrower Checklist'!$I$1:$I$396&lt;&gt;"Yes")*1048577, 0, 0), ROW(A60))),"")</f>
        <v/>
      </c>
      <c r="C64" s="91" t="str">
        <f>IFERROR(VLOOKUP(B64,'Outgrower Checklist'!B:C,2,0),"")</f>
        <v/>
      </c>
      <c r="D64" s="41" t="str">
        <f>IFERROR(VLOOKUP(VLOOKUP(B64,'Outgrower Checklist'!B:J,9,0),DropDowns!G:I,3,0),"")</f>
        <v/>
      </c>
      <c r="E64" s="30" t="str">
        <f>IFERROR(VLOOKUP(B64,'Outgrower Checklist'!B:E,4,0),"")</f>
        <v/>
      </c>
      <c r="F64" s="3" t="str">
        <f>IFERROR(VLOOKUP(B64,'Outgrower Checklist'!B:G,6,0),"")</f>
        <v/>
      </c>
      <c r="G64" s="92"/>
      <c r="H64" s="3" t="str">
        <f t="shared" si="0"/>
        <v/>
      </c>
      <c r="I64" s="44"/>
      <c r="J64" s="3" t="str">
        <f t="shared" si="1"/>
        <v/>
      </c>
      <c r="K64" s="44"/>
      <c r="L64" s="92"/>
    </row>
    <row r="65" spans="1:12" x14ac:dyDescent="0.25">
      <c r="A65" s="14"/>
      <c r="B65" s="23" t="str">
        <f>IFERROR(INDEX('Outgrower Checklist'!$B$1:$B$396, SMALL(INDEX(('Outgrower Checklist'!$I$1:$I$396="Yes")*(MATCH(ROW('Outgrower Checklist'!$I$1:$I$396), ROW('Outgrower Checklist'!$I$1:$I$396)))+('Outgrower Checklist'!$I$1:$I$396&lt;&gt;"Yes")*1048577, 0, 0), ROW(A61))),"")</f>
        <v/>
      </c>
      <c r="C65" s="91" t="str">
        <f>IFERROR(VLOOKUP(B65,'Outgrower Checklist'!B:C,2,0),"")</f>
        <v/>
      </c>
      <c r="D65" s="41" t="str">
        <f>IFERROR(VLOOKUP(VLOOKUP(B65,'Outgrower Checklist'!B:J,9,0),DropDowns!G:I,3,0),"")</f>
        <v/>
      </c>
      <c r="E65" s="30" t="str">
        <f>IFERROR(VLOOKUP(B65,'Outgrower Checklist'!B:E,4,0),"")</f>
        <v/>
      </c>
      <c r="F65" s="3" t="str">
        <f>IFERROR(VLOOKUP(B65,'Outgrower Checklist'!B:G,6,0),"")</f>
        <v/>
      </c>
      <c r="G65" s="92"/>
      <c r="H65" s="3" t="str">
        <f t="shared" si="0"/>
        <v/>
      </c>
      <c r="I65" s="44"/>
      <c r="J65" s="3" t="str">
        <f t="shared" si="1"/>
        <v/>
      </c>
      <c r="K65" s="44"/>
      <c r="L65" s="92"/>
    </row>
    <row r="66" spans="1:12" x14ac:dyDescent="0.25">
      <c r="A66" s="14"/>
      <c r="B66" s="23" t="str">
        <f>IFERROR(INDEX('Outgrower Checklist'!$B$1:$B$396, SMALL(INDEX(('Outgrower Checklist'!$I$1:$I$396="Yes")*(MATCH(ROW('Outgrower Checklist'!$I$1:$I$396), ROW('Outgrower Checklist'!$I$1:$I$396)))+('Outgrower Checklist'!$I$1:$I$396&lt;&gt;"Yes")*1048577, 0, 0), ROW(A62))),"")</f>
        <v/>
      </c>
      <c r="C66" s="91" t="str">
        <f>IFERROR(VLOOKUP(B66,'Outgrower Checklist'!B:C,2,0),"")</f>
        <v/>
      </c>
      <c r="D66" s="41" t="str">
        <f>IFERROR(VLOOKUP(VLOOKUP(B66,'Outgrower Checklist'!B:J,9,0),DropDowns!G:I,3,0),"")</f>
        <v/>
      </c>
      <c r="E66" s="30" t="str">
        <f>IFERROR(VLOOKUP(B66,'Outgrower Checklist'!B:E,4,0),"")</f>
        <v/>
      </c>
      <c r="F66" s="3" t="str">
        <f>IFERROR(VLOOKUP(B66,'Outgrower Checklist'!B:G,6,0),"")</f>
        <v/>
      </c>
      <c r="G66" s="92"/>
      <c r="H66" s="3" t="str">
        <f t="shared" si="0"/>
        <v/>
      </c>
      <c r="I66" s="44"/>
      <c r="J66" s="3" t="str">
        <f t="shared" si="1"/>
        <v/>
      </c>
      <c r="K66" s="44"/>
      <c r="L66" s="92"/>
    </row>
    <row r="67" spans="1:12" x14ac:dyDescent="0.25">
      <c r="A67" s="14"/>
      <c r="B67" s="23" t="str">
        <f>IFERROR(INDEX('Outgrower Checklist'!$B$1:$B$396, SMALL(INDEX(('Outgrower Checklist'!$I$1:$I$396="Yes")*(MATCH(ROW('Outgrower Checklist'!$I$1:$I$396), ROW('Outgrower Checklist'!$I$1:$I$396)))+('Outgrower Checklist'!$I$1:$I$396&lt;&gt;"Yes")*1048577, 0, 0), ROW(A63))),"")</f>
        <v/>
      </c>
      <c r="C67" s="91" t="str">
        <f>IFERROR(VLOOKUP(B67,'Outgrower Checklist'!B:C,2,0),"")</f>
        <v/>
      </c>
      <c r="D67" s="41" t="str">
        <f>IFERROR(VLOOKUP(VLOOKUP(B67,'Outgrower Checklist'!B:J,9,0),DropDowns!G:I,3,0),"")</f>
        <v/>
      </c>
      <c r="E67" s="30" t="str">
        <f>IFERROR(VLOOKUP(B67,'Outgrower Checklist'!B:E,4,0),"")</f>
        <v/>
      </c>
      <c r="F67" s="3" t="str">
        <f>IFERROR(VLOOKUP(B67,'Outgrower Checklist'!B:G,6,0),"")</f>
        <v/>
      </c>
      <c r="G67" s="92"/>
      <c r="H67" s="3" t="str">
        <f t="shared" si="0"/>
        <v/>
      </c>
      <c r="I67" s="44"/>
      <c r="J67" s="3" t="str">
        <f t="shared" si="1"/>
        <v/>
      </c>
      <c r="K67" s="44"/>
      <c r="L67" s="92"/>
    </row>
    <row r="68" spans="1:12" x14ac:dyDescent="0.25">
      <c r="A68" s="14"/>
      <c r="B68" s="23" t="str">
        <f>IFERROR(INDEX('Outgrower Checklist'!$B$1:$B$396, SMALL(INDEX(('Outgrower Checklist'!$I$1:$I$396="Yes")*(MATCH(ROW('Outgrower Checklist'!$I$1:$I$396), ROW('Outgrower Checklist'!$I$1:$I$396)))+('Outgrower Checklist'!$I$1:$I$396&lt;&gt;"Yes")*1048577, 0, 0), ROW(A64))),"")</f>
        <v/>
      </c>
      <c r="C68" s="91" t="str">
        <f>IFERROR(VLOOKUP(B68,'Outgrower Checklist'!B:C,2,0),"")</f>
        <v/>
      </c>
      <c r="D68" s="41" t="str">
        <f>IFERROR(VLOOKUP(VLOOKUP(B68,'Outgrower Checklist'!B:J,9,0),DropDowns!G:I,3,0),"")</f>
        <v/>
      </c>
      <c r="E68" s="30" t="str">
        <f>IFERROR(VLOOKUP(B68,'Outgrower Checklist'!B:E,4,0),"")</f>
        <v/>
      </c>
      <c r="F68" s="3" t="str">
        <f>IFERROR(VLOOKUP(B68,'Outgrower Checklist'!B:G,6,0),"")</f>
        <v/>
      </c>
      <c r="G68" s="92"/>
      <c r="H68" s="3" t="str">
        <f t="shared" si="0"/>
        <v/>
      </c>
      <c r="I68" s="44"/>
      <c r="J68" s="3" t="str">
        <f t="shared" si="1"/>
        <v/>
      </c>
      <c r="K68" s="44"/>
      <c r="L68" s="92"/>
    </row>
    <row r="69" spans="1:12" x14ac:dyDescent="0.25">
      <c r="A69" s="14"/>
      <c r="B69" s="23" t="str">
        <f>IFERROR(INDEX('Outgrower Checklist'!$B$1:$B$396, SMALL(INDEX(('Outgrower Checklist'!$I$1:$I$396="Yes")*(MATCH(ROW('Outgrower Checklist'!$I$1:$I$396), ROW('Outgrower Checklist'!$I$1:$I$396)))+('Outgrower Checklist'!$I$1:$I$396&lt;&gt;"Yes")*1048577, 0, 0), ROW(A65))),"")</f>
        <v/>
      </c>
      <c r="C69" s="91" t="str">
        <f>IFERROR(VLOOKUP(B69,'Outgrower Checklist'!B:C,2,0),"")</f>
        <v/>
      </c>
      <c r="D69" s="41" t="str">
        <f>IFERROR(VLOOKUP(VLOOKUP(B69,'Outgrower Checklist'!B:J,9,0),DropDowns!G:I,3,0),"")</f>
        <v/>
      </c>
      <c r="E69" s="30" t="str">
        <f>IFERROR(VLOOKUP(B69,'Outgrower Checklist'!B:E,4,0),"")</f>
        <v/>
      </c>
      <c r="F69" s="3" t="str">
        <f>IFERROR(VLOOKUP(B69,'Outgrower Checklist'!B:G,6,0),"")</f>
        <v/>
      </c>
      <c r="G69" s="92"/>
      <c r="H69" s="3" t="str">
        <f t="shared" si="0"/>
        <v/>
      </c>
      <c r="I69" s="44"/>
      <c r="J69" s="3" t="str">
        <f t="shared" si="1"/>
        <v/>
      </c>
      <c r="K69" s="44"/>
      <c r="L69" s="92"/>
    </row>
    <row r="70" spans="1:12" x14ac:dyDescent="0.25">
      <c r="A70" s="14"/>
      <c r="B70" s="23" t="str">
        <f>IFERROR(INDEX('Outgrower Checklist'!$B$1:$B$396, SMALL(INDEX(('Outgrower Checklist'!$I$1:$I$396="Yes")*(MATCH(ROW('Outgrower Checklist'!$I$1:$I$396), ROW('Outgrower Checklist'!$I$1:$I$396)))+('Outgrower Checklist'!$I$1:$I$396&lt;&gt;"Yes")*1048577, 0, 0), ROW(A66))),"")</f>
        <v/>
      </c>
      <c r="C70" s="91" t="str">
        <f>IFERROR(VLOOKUP(B70,'Outgrower Checklist'!B:C,2,0),"")</f>
        <v/>
      </c>
      <c r="D70" s="41" t="str">
        <f>IFERROR(VLOOKUP(VLOOKUP(B70,'Outgrower Checklist'!B:J,9,0),DropDowns!G:I,3,0),"")</f>
        <v/>
      </c>
      <c r="E70" s="30" t="str">
        <f>IFERROR(VLOOKUP(B70,'Outgrower Checklist'!B:E,4,0),"")</f>
        <v/>
      </c>
      <c r="F70" s="3" t="str">
        <f>IFERROR(VLOOKUP(B70,'Outgrower Checklist'!B:G,6,0),"")</f>
        <v/>
      </c>
      <c r="G70" s="92"/>
      <c r="H70" s="3" t="str">
        <f t="shared" ref="H70:H133" si="2">IF(B70&lt;&gt;"","Internal:","")</f>
        <v/>
      </c>
      <c r="I70" s="44"/>
      <c r="J70" s="3" t="str">
        <f t="shared" ref="J70:J133" si="3">IF(B70&lt;&gt;"","External:","")</f>
        <v/>
      </c>
      <c r="K70" s="44"/>
      <c r="L70" s="92"/>
    </row>
    <row r="71" spans="1:12" x14ac:dyDescent="0.25">
      <c r="A71" s="14"/>
      <c r="B71" s="23" t="str">
        <f>IFERROR(INDEX('Outgrower Checklist'!$B$1:$B$396, SMALL(INDEX(('Outgrower Checklist'!$I$1:$I$396="Yes")*(MATCH(ROW('Outgrower Checklist'!$I$1:$I$396), ROW('Outgrower Checklist'!$I$1:$I$396)))+('Outgrower Checklist'!$I$1:$I$396&lt;&gt;"Yes")*1048577, 0, 0), ROW(A67))),"")</f>
        <v/>
      </c>
      <c r="C71" s="91" t="str">
        <f>IFERROR(VLOOKUP(B71,'Outgrower Checklist'!B:C,2,0),"")</f>
        <v/>
      </c>
      <c r="D71" s="41" t="str">
        <f>IFERROR(VLOOKUP(VLOOKUP(B71,'Outgrower Checklist'!B:J,9,0),DropDowns!G:I,3,0),"")</f>
        <v/>
      </c>
      <c r="E71" s="30" t="str">
        <f>IFERROR(VLOOKUP(B71,'Outgrower Checklist'!B:E,4,0),"")</f>
        <v/>
      </c>
      <c r="F71" s="3" t="str">
        <f>IFERROR(VLOOKUP(B71,'Outgrower Checklist'!B:G,6,0),"")</f>
        <v/>
      </c>
      <c r="G71" s="92"/>
      <c r="H71" s="3" t="str">
        <f t="shared" si="2"/>
        <v/>
      </c>
      <c r="I71" s="44"/>
      <c r="J71" s="3" t="str">
        <f t="shared" si="3"/>
        <v/>
      </c>
      <c r="K71" s="44"/>
      <c r="L71" s="92"/>
    </row>
    <row r="72" spans="1:12" x14ac:dyDescent="0.25">
      <c r="A72" s="14"/>
      <c r="B72" s="23" t="str">
        <f>IFERROR(INDEX('Outgrower Checklist'!$B$1:$B$396, SMALL(INDEX(('Outgrower Checklist'!$I$1:$I$396="Yes")*(MATCH(ROW('Outgrower Checklist'!$I$1:$I$396), ROW('Outgrower Checklist'!$I$1:$I$396)))+('Outgrower Checklist'!$I$1:$I$396&lt;&gt;"Yes")*1048577, 0, 0), ROW(A68))),"")</f>
        <v/>
      </c>
      <c r="C72" s="91" t="str">
        <f>IFERROR(VLOOKUP(B72,'Outgrower Checklist'!B:C,2,0),"")</f>
        <v/>
      </c>
      <c r="D72" s="41" t="str">
        <f>IFERROR(VLOOKUP(VLOOKUP(B72,'Outgrower Checklist'!B:J,9,0),DropDowns!G:I,3,0),"")</f>
        <v/>
      </c>
      <c r="E72" s="30" t="str">
        <f>IFERROR(VLOOKUP(B72,'Outgrower Checklist'!B:E,4,0),"")</f>
        <v/>
      </c>
      <c r="F72" s="3" t="str">
        <f>IFERROR(VLOOKUP(B72,'Outgrower Checklist'!B:G,6,0),"")</f>
        <v/>
      </c>
      <c r="G72" s="92"/>
      <c r="H72" s="3" t="str">
        <f t="shared" si="2"/>
        <v/>
      </c>
      <c r="I72" s="44"/>
      <c r="J72" s="3" t="str">
        <f t="shared" si="3"/>
        <v/>
      </c>
      <c r="K72" s="44"/>
      <c r="L72" s="92"/>
    </row>
    <row r="73" spans="1:12" x14ac:dyDescent="0.25">
      <c r="A73" s="14"/>
      <c r="B73" s="23" t="str">
        <f>IFERROR(INDEX('Outgrower Checklist'!$B$1:$B$396, SMALL(INDEX(('Outgrower Checklist'!$I$1:$I$396="Yes")*(MATCH(ROW('Outgrower Checklist'!$I$1:$I$396), ROW('Outgrower Checklist'!$I$1:$I$396)))+('Outgrower Checklist'!$I$1:$I$396&lt;&gt;"Yes")*1048577, 0, 0), ROW(A69))),"")</f>
        <v/>
      </c>
      <c r="C73" s="91" t="str">
        <f>IFERROR(VLOOKUP(B73,'Outgrower Checklist'!B:C,2,0),"")</f>
        <v/>
      </c>
      <c r="D73" s="41" t="str">
        <f>IFERROR(VLOOKUP(VLOOKUP(B73,'Outgrower Checklist'!B:J,9,0),DropDowns!G:I,3,0),"")</f>
        <v/>
      </c>
      <c r="E73" s="30" t="str">
        <f>IFERROR(VLOOKUP(B73,'Outgrower Checklist'!B:E,4,0),"")</f>
        <v/>
      </c>
      <c r="F73" s="3" t="str">
        <f>IFERROR(VLOOKUP(B73,'Outgrower Checklist'!B:G,6,0),"")</f>
        <v/>
      </c>
      <c r="G73" s="92"/>
      <c r="H73" s="3" t="str">
        <f t="shared" si="2"/>
        <v/>
      </c>
      <c r="I73" s="44"/>
      <c r="J73" s="3" t="str">
        <f t="shared" si="3"/>
        <v/>
      </c>
      <c r="K73" s="44"/>
      <c r="L73" s="92"/>
    </row>
    <row r="74" spans="1:12" x14ac:dyDescent="0.25">
      <c r="A74" s="14"/>
      <c r="B74" s="23" t="str">
        <f>IFERROR(INDEX('Outgrower Checklist'!$B$1:$B$396, SMALL(INDEX(('Outgrower Checklist'!$I$1:$I$396="Yes")*(MATCH(ROW('Outgrower Checklist'!$I$1:$I$396), ROW('Outgrower Checklist'!$I$1:$I$396)))+('Outgrower Checklist'!$I$1:$I$396&lt;&gt;"Yes")*1048577, 0, 0), ROW(A70))),"")</f>
        <v/>
      </c>
      <c r="C74" s="91" t="str">
        <f>IFERROR(VLOOKUP(B74,'Outgrower Checklist'!B:C,2,0),"")</f>
        <v/>
      </c>
      <c r="D74" s="41" t="str">
        <f>IFERROR(VLOOKUP(VLOOKUP(B74,'Outgrower Checklist'!B:J,9,0),DropDowns!G:I,3,0),"")</f>
        <v/>
      </c>
      <c r="E74" s="30" t="str">
        <f>IFERROR(VLOOKUP(B74,'Outgrower Checklist'!B:E,4,0),"")</f>
        <v/>
      </c>
      <c r="F74" s="3" t="str">
        <f>IFERROR(VLOOKUP(B74,'Outgrower Checklist'!B:G,6,0),"")</f>
        <v/>
      </c>
      <c r="G74" s="92"/>
      <c r="H74" s="3" t="str">
        <f t="shared" si="2"/>
        <v/>
      </c>
      <c r="I74" s="44"/>
      <c r="J74" s="3" t="str">
        <f t="shared" si="3"/>
        <v/>
      </c>
      <c r="K74" s="44"/>
      <c r="L74" s="92"/>
    </row>
    <row r="75" spans="1:12" x14ac:dyDescent="0.25">
      <c r="A75" s="14"/>
      <c r="B75" s="23" t="str">
        <f>IFERROR(INDEX('Outgrower Checklist'!$B$1:$B$396, SMALL(INDEX(('Outgrower Checklist'!$I$1:$I$396="Yes")*(MATCH(ROW('Outgrower Checklist'!$I$1:$I$396), ROW('Outgrower Checklist'!$I$1:$I$396)))+('Outgrower Checklist'!$I$1:$I$396&lt;&gt;"Yes")*1048577, 0, 0), ROW(A71))),"")</f>
        <v/>
      </c>
      <c r="C75" s="91" t="str">
        <f>IFERROR(VLOOKUP(B75,'Outgrower Checklist'!B:C,2,0),"")</f>
        <v/>
      </c>
      <c r="D75" s="41" t="str">
        <f>IFERROR(VLOOKUP(VLOOKUP(B75,'Outgrower Checklist'!B:J,9,0),DropDowns!G:I,3,0),"")</f>
        <v/>
      </c>
      <c r="E75" s="30" t="str">
        <f>IFERROR(VLOOKUP(B75,'Outgrower Checklist'!B:E,4,0),"")</f>
        <v/>
      </c>
      <c r="F75" s="3" t="str">
        <f>IFERROR(VLOOKUP(B75,'Outgrower Checklist'!B:G,6,0),"")</f>
        <v/>
      </c>
      <c r="G75" s="92"/>
      <c r="H75" s="3" t="str">
        <f t="shared" si="2"/>
        <v/>
      </c>
      <c r="I75" s="44"/>
      <c r="J75" s="3" t="str">
        <f t="shared" si="3"/>
        <v/>
      </c>
      <c r="K75" s="44"/>
      <c r="L75" s="92"/>
    </row>
    <row r="76" spans="1:12" x14ac:dyDescent="0.25">
      <c r="A76" s="14"/>
      <c r="B76" s="23" t="str">
        <f>IFERROR(INDEX('Outgrower Checklist'!$B$1:$B$396, SMALL(INDEX(('Outgrower Checklist'!$I$1:$I$396="Yes")*(MATCH(ROW('Outgrower Checklist'!$I$1:$I$396), ROW('Outgrower Checklist'!$I$1:$I$396)))+('Outgrower Checklist'!$I$1:$I$396&lt;&gt;"Yes")*1048577, 0, 0), ROW(A72))),"")</f>
        <v/>
      </c>
      <c r="C76" s="91" t="str">
        <f>IFERROR(VLOOKUP(B76,'Outgrower Checklist'!B:C,2,0),"")</f>
        <v/>
      </c>
      <c r="D76" s="41" t="str">
        <f>IFERROR(VLOOKUP(VLOOKUP(B76,'Outgrower Checklist'!B:J,9,0),DropDowns!G:I,3,0),"")</f>
        <v/>
      </c>
      <c r="E76" s="30" t="str">
        <f>IFERROR(VLOOKUP(B76,'Outgrower Checklist'!B:E,4,0),"")</f>
        <v/>
      </c>
      <c r="F76" s="3" t="str">
        <f>IFERROR(VLOOKUP(B76,'Outgrower Checklist'!B:G,6,0),"")</f>
        <v/>
      </c>
      <c r="G76" s="92"/>
      <c r="H76" s="3" t="str">
        <f t="shared" si="2"/>
        <v/>
      </c>
      <c r="I76" s="44"/>
      <c r="J76" s="3" t="str">
        <f t="shared" si="3"/>
        <v/>
      </c>
      <c r="K76" s="44"/>
      <c r="L76" s="92"/>
    </row>
    <row r="77" spans="1:12" x14ac:dyDescent="0.25">
      <c r="A77" s="14"/>
      <c r="B77" s="23" t="str">
        <f>IFERROR(INDEX('Outgrower Checklist'!$B$1:$B$396, SMALL(INDEX(('Outgrower Checklist'!$I$1:$I$396="Yes")*(MATCH(ROW('Outgrower Checklist'!$I$1:$I$396), ROW('Outgrower Checklist'!$I$1:$I$396)))+('Outgrower Checklist'!$I$1:$I$396&lt;&gt;"Yes")*1048577, 0, 0), ROW(A73))),"")</f>
        <v/>
      </c>
      <c r="C77" s="91" t="str">
        <f>IFERROR(VLOOKUP(B77,'Outgrower Checklist'!B:C,2,0),"")</f>
        <v/>
      </c>
      <c r="D77" s="41" t="str">
        <f>IFERROR(VLOOKUP(VLOOKUP(B77,'Outgrower Checklist'!B:J,9,0),DropDowns!G:I,3,0),"")</f>
        <v/>
      </c>
      <c r="E77" s="30" t="str">
        <f>IFERROR(VLOOKUP(B77,'Outgrower Checklist'!B:E,4,0),"")</f>
        <v/>
      </c>
      <c r="F77" s="3" t="str">
        <f>IFERROR(VLOOKUP(B77,'Outgrower Checklist'!B:G,6,0),"")</f>
        <v/>
      </c>
      <c r="G77" s="92"/>
      <c r="H77" s="3" t="str">
        <f t="shared" si="2"/>
        <v/>
      </c>
      <c r="I77" s="44"/>
      <c r="J77" s="3" t="str">
        <f t="shared" si="3"/>
        <v/>
      </c>
      <c r="K77" s="44"/>
      <c r="L77" s="92"/>
    </row>
    <row r="78" spans="1:12" x14ac:dyDescent="0.25">
      <c r="A78" s="14"/>
      <c r="B78" s="23" t="str">
        <f>IFERROR(INDEX('Outgrower Checklist'!$B$1:$B$396, SMALL(INDEX(('Outgrower Checklist'!$I$1:$I$396="Yes")*(MATCH(ROW('Outgrower Checklist'!$I$1:$I$396), ROW('Outgrower Checklist'!$I$1:$I$396)))+('Outgrower Checklist'!$I$1:$I$396&lt;&gt;"Yes")*1048577, 0, 0), ROW(A74))),"")</f>
        <v/>
      </c>
      <c r="C78" s="91" t="str">
        <f>IFERROR(VLOOKUP(B78,'Outgrower Checklist'!B:C,2,0),"")</f>
        <v/>
      </c>
      <c r="D78" s="41" t="str">
        <f>IFERROR(VLOOKUP(VLOOKUP(B78,'Outgrower Checklist'!B:J,9,0),DropDowns!G:I,3,0),"")</f>
        <v/>
      </c>
      <c r="E78" s="30" t="str">
        <f>IFERROR(VLOOKUP(B78,'Outgrower Checklist'!B:E,4,0),"")</f>
        <v/>
      </c>
      <c r="F78" s="3" t="str">
        <f>IFERROR(VLOOKUP(B78,'Outgrower Checklist'!B:G,6,0),"")</f>
        <v/>
      </c>
      <c r="G78" s="92"/>
      <c r="H78" s="3" t="str">
        <f t="shared" si="2"/>
        <v/>
      </c>
      <c r="I78" s="44"/>
      <c r="J78" s="3" t="str">
        <f t="shared" si="3"/>
        <v/>
      </c>
      <c r="K78" s="44"/>
      <c r="L78" s="92"/>
    </row>
    <row r="79" spans="1:12" x14ac:dyDescent="0.25">
      <c r="A79" s="14"/>
      <c r="B79" s="23" t="str">
        <f>IFERROR(INDEX('Outgrower Checklist'!$B$1:$B$396, SMALL(INDEX(('Outgrower Checklist'!$I$1:$I$396="Yes")*(MATCH(ROW('Outgrower Checklist'!$I$1:$I$396), ROW('Outgrower Checklist'!$I$1:$I$396)))+('Outgrower Checklist'!$I$1:$I$396&lt;&gt;"Yes")*1048577, 0, 0), ROW(A75))),"")</f>
        <v/>
      </c>
      <c r="C79" s="91" t="str">
        <f>IFERROR(VLOOKUP(B79,'Outgrower Checklist'!B:C,2,0),"")</f>
        <v/>
      </c>
      <c r="D79" s="41" t="str">
        <f>IFERROR(VLOOKUP(VLOOKUP(B79,'Outgrower Checklist'!B:J,9,0),DropDowns!G:I,3,0),"")</f>
        <v/>
      </c>
      <c r="E79" s="30" t="str">
        <f>IFERROR(VLOOKUP(B79,'Outgrower Checklist'!B:E,4,0),"")</f>
        <v/>
      </c>
      <c r="F79" s="3" t="str">
        <f>IFERROR(VLOOKUP(B79,'Outgrower Checklist'!B:G,6,0),"")</f>
        <v/>
      </c>
      <c r="G79" s="92"/>
      <c r="H79" s="3" t="str">
        <f t="shared" si="2"/>
        <v/>
      </c>
      <c r="I79" s="44"/>
      <c r="J79" s="3" t="str">
        <f t="shared" si="3"/>
        <v/>
      </c>
      <c r="K79" s="44"/>
      <c r="L79" s="92"/>
    </row>
    <row r="80" spans="1:12" x14ac:dyDescent="0.25">
      <c r="A80" s="14"/>
      <c r="B80" s="23" t="str">
        <f>IFERROR(INDEX('Outgrower Checklist'!$B$1:$B$396, SMALL(INDEX(('Outgrower Checklist'!$I$1:$I$396="Yes")*(MATCH(ROW('Outgrower Checklist'!$I$1:$I$396), ROW('Outgrower Checklist'!$I$1:$I$396)))+('Outgrower Checklist'!$I$1:$I$396&lt;&gt;"Yes")*1048577, 0, 0), ROW(A76))),"")</f>
        <v/>
      </c>
      <c r="C80" s="91" t="str">
        <f>IFERROR(VLOOKUP(B80,'Outgrower Checklist'!B:C,2,0),"")</f>
        <v/>
      </c>
      <c r="D80" s="41" t="str">
        <f>IFERROR(VLOOKUP(VLOOKUP(B80,'Outgrower Checklist'!B:J,9,0),DropDowns!G:I,3,0),"")</f>
        <v/>
      </c>
      <c r="E80" s="30" t="str">
        <f>IFERROR(VLOOKUP(B80,'Outgrower Checklist'!B:E,4,0),"")</f>
        <v/>
      </c>
      <c r="F80" s="3" t="str">
        <f>IFERROR(VLOOKUP(B80,'Outgrower Checklist'!B:G,6,0),"")</f>
        <v/>
      </c>
      <c r="G80" s="92"/>
      <c r="H80" s="3" t="str">
        <f t="shared" si="2"/>
        <v/>
      </c>
      <c r="I80" s="44"/>
      <c r="J80" s="3" t="str">
        <f t="shared" si="3"/>
        <v/>
      </c>
      <c r="K80" s="44"/>
      <c r="L80" s="92"/>
    </row>
    <row r="81" spans="1:12" x14ac:dyDescent="0.25">
      <c r="A81" s="14"/>
      <c r="B81" s="23" t="str">
        <f>IFERROR(INDEX('Outgrower Checklist'!$B$1:$B$396, SMALL(INDEX(('Outgrower Checklist'!$I$1:$I$396="Yes")*(MATCH(ROW('Outgrower Checklist'!$I$1:$I$396), ROW('Outgrower Checklist'!$I$1:$I$396)))+('Outgrower Checklist'!$I$1:$I$396&lt;&gt;"Yes")*1048577, 0, 0), ROW(A77))),"")</f>
        <v/>
      </c>
      <c r="C81" s="91" t="str">
        <f>IFERROR(VLOOKUP(B81,'Outgrower Checklist'!B:C,2,0),"")</f>
        <v/>
      </c>
      <c r="D81" s="41" t="str">
        <f>IFERROR(VLOOKUP(VLOOKUP(B81,'Outgrower Checklist'!B:J,9,0),DropDowns!G:I,3,0),"")</f>
        <v/>
      </c>
      <c r="E81" s="30" t="str">
        <f>IFERROR(VLOOKUP(B81,'Outgrower Checklist'!B:E,4,0),"")</f>
        <v/>
      </c>
      <c r="F81" s="3" t="str">
        <f>IFERROR(VLOOKUP(B81,'Outgrower Checklist'!B:G,6,0),"")</f>
        <v/>
      </c>
      <c r="G81" s="92"/>
      <c r="H81" s="3" t="str">
        <f t="shared" si="2"/>
        <v/>
      </c>
      <c r="I81" s="44"/>
      <c r="J81" s="3" t="str">
        <f t="shared" si="3"/>
        <v/>
      </c>
      <c r="K81" s="44"/>
      <c r="L81" s="92"/>
    </row>
    <row r="82" spans="1:12" x14ac:dyDescent="0.25">
      <c r="A82" s="14"/>
      <c r="B82" s="23" t="str">
        <f>IFERROR(INDEX('Outgrower Checklist'!$B$1:$B$396, SMALL(INDEX(('Outgrower Checklist'!$I$1:$I$396="Yes")*(MATCH(ROW('Outgrower Checklist'!$I$1:$I$396), ROW('Outgrower Checklist'!$I$1:$I$396)))+('Outgrower Checklist'!$I$1:$I$396&lt;&gt;"Yes")*1048577, 0, 0), ROW(A78))),"")</f>
        <v/>
      </c>
      <c r="C82" s="91" t="str">
        <f>IFERROR(VLOOKUP(B82,'Outgrower Checklist'!B:C,2,0),"")</f>
        <v/>
      </c>
      <c r="D82" s="41" t="str">
        <f>IFERROR(VLOOKUP(VLOOKUP(B82,'Outgrower Checklist'!B:J,9,0),DropDowns!G:I,3,0),"")</f>
        <v/>
      </c>
      <c r="E82" s="30" t="str">
        <f>IFERROR(VLOOKUP(B82,'Outgrower Checklist'!B:E,4,0),"")</f>
        <v/>
      </c>
      <c r="F82" s="3" t="str">
        <f>IFERROR(VLOOKUP(B82,'Outgrower Checklist'!B:G,6,0),"")</f>
        <v/>
      </c>
      <c r="G82" s="92"/>
      <c r="H82" s="3" t="str">
        <f t="shared" si="2"/>
        <v/>
      </c>
      <c r="I82" s="44"/>
      <c r="J82" s="3" t="str">
        <f t="shared" si="3"/>
        <v/>
      </c>
      <c r="K82" s="44"/>
      <c r="L82" s="92"/>
    </row>
    <row r="83" spans="1:12" x14ac:dyDescent="0.25">
      <c r="A83" s="14"/>
      <c r="B83" s="23" t="str">
        <f>IFERROR(INDEX('Outgrower Checklist'!$B$1:$B$396, SMALL(INDEX(('Outgrower Checklist'!$I$1:$I$396="Yes")*(MATCH(ROW('Outgrower Checklist'!$I$1:$I$396), ROW('Outgrower Checklist'!$I$1:$I$396)))+('Outgrower Checklist'!$I$1:$I$396&lt;&gt;"Yes")*1048577, 0, 0), ROW(A79))),"")</f>
        <v/>
      </c>
      <c r="C83" s="91" t="str">
        <f>IFERROR(VLOOKUP(B83,'Outgrower Checklist'!B:C,2,0),"")</f>
        <v/>
      </c>
      <c r="D83" s="41" t="str">
        <f>IFERROR(VLOOKUP(VLOOKUP(B83,'Outgrower Checklist'!B:J,9,0),DropDowns!G:I,3,0),"")</f>
        <v/>
      </c>
      <c r="E83" s="30" t="str">
        <f>IFERROR(VLOOKUP(B83,'Outgrower Checklist'!B:E,4,0),"")</f>
        <v/>
      </c>
      <c r="F83" s="3" t="str">
        <f>IFERROR(VLOOKUP(B83,'Outgrower Checklist'!B:G,6,0),"")</f>
        <v/>
      </c>
      <c r="G83" s="92"/>
      <c r="H83" s="3" t="str">
        <f t="shared" si="2"/>
        <v/>
      </c>
      <c r="I83" s="44"/>
      <c r="J83" s="3" t="str">
        <f t="shared" si="3"/>
        <v/>
      </c>
      <c r="K83" s="44"/>
      <c r="L83" s="92"/>
    </row>
    <row r="84" spans="1:12" x14ac:dyDescent="0.25">
      <c r="A84" s="14"/>
      <c r="B84" s="23" t="str">
        <f>IFERROR(INDEX('Outgrower Checklist'!$B$1:$B$396, SMALL(INDEX(('Outgrower Checklist'!$I$1:$I$396="Yes")*(MATCH(ROW('Outgrower Checklist'!$I$1:$I$396), ROW('Outgrower Checklist'!$I$1:$I$396)))+('Outgrower Checklist'!$I$1:$I$396&lt;&gt;"Yes")*1048577, 0, 0), ROW(A80))),"")</f>
        <v/>
      </c>
      <c r="C84" s="91" t="str">
        <f>IFERROR(VLOOKUP(B84,'Outgrower Checklist'!B:C,2,0),"")</f>
        <v/>
      </c>
      <c r="D84" s="41" t="str">
        <f>IFERROR(VLOOKUP(VLOOKUP(B84,'Outgrower Checklist'!B:J,9,0),DropDowns!G:I,3,0),"")</f>
        <v/>
      </c>
      <c r="E84" s="30" t="str">
        <f>IFERROR(VLOOKUP(B84,'Outgrower Checklist'!B:E,4,0),"")</f>
        <v/>
      </c>
      <c r="F84" s="3" t="str">
        <f>IFERROR(VLOOKUP(B84,'Outgrower Checklist'!B:G,6,0),"")</f>
        <v/>
      </c>
      <c r="G84" s="92"/>
      <c r="H84" s="3" t="str">
        <f t="shared" si="2"/>
        <v/>
      </c>
      <c r="I84" s="44"/>
      <c r="J84" s="3" t="str">
        <f t="shared" si="3"/>
        <v/>
      </c>
      <c r="K84" s="44"/>
      <c r="L84" s="92"/>
    </row>
    <row r="85" spans="1:12" x14ac:dyDescent="0.25">
      <c r="A85" s="14"/>
      <c r="B85" s="23" t="str">
        <f>IFERROR(INDEX('Outgrower Checklist'!$B$1:$B$396, SMALL(INDEX(('Outgrower Checklist'!$I$1:$I$396="Yes")*(MATCH(ROW('Outgrower Checklist'!$I$1:$I$396), ROW('Outgrower Checklist'!$I$1:$I$396)))+('Outgrower Checklist'!$I$1:$I$396&lt;&gt;"Yes")*1048577, 0, 0), ROW(A81))),"")</f>
        <v/>
      </c>
      <c r="C85" s="91" t="str">
        <f>IFERROR(VLOOKUP(B85,'Outgrower Checklist'!B:C,2,0),"")</f>
        <v/>
      </c>
      <c r="D85" s="41" t="str">
        <f>IFERROR(VLOOKUP(VLOOKUP(B85,'Outgrower Checklist'!B:J,9,0),DropDowns!G:I,3,0),"")</f>
        <v/>
      </c>
      <c r="E85" s="30" t="str">
        <f>IFERROR(VLOOKUP(B85,'Outgrower Checklist'!B:E,4,0),"")</f>
        <v/>
      </c>
      <c r="F85" s="3" t="str">
        <f>IFERROR(VLOOKUP(B85,'Outgrower Checklist'!B:G,6,0),"")</f>
        <v/>
      </c>
      <c r="G85" s="92"/>
      <c r="H85" s="3" t="str">
        <f t="shared" si="2"/>
        <v/>
      </c>
      <c r="I85" s="44"/>
      <c r="J85" s="3" t="str">
        <f t="shared" si="3"/>
        <v/>
      </c>
      <c r="K85" s="44"/>
      <c r="L85" s="92"/>
    </row>
    <row r="86" spans="1:12" x14ac:dyDescent="0.25">
      <c r="A86" s="14"/>
      <c r="B86" s="23" t="str">
        <f>IFERROR(INDEX('Outgrower Checklist'!$B$1:$B$396, SMALL(INDEX(('Outgrower Checklist'!$I$1:$I$396="Yes")*(MATCH(ROW('Outgrower Checklist'!$I$1:$I$396), ROW('Outgrower Checklist'!$I$1:$I$396)))+('Outgrower Checklist'!$I$1:$I$396&lt;&gt;"Yes")*1048577, 0, 0), ROW(A82))),"")</f>
        <v/>
      </c>
      <c r="C86" s="91" t="str">
        <f>IFERROR(VLOOKUP(B86,'Outgrower Checklist'!B:C,2,0),"")</f>
        <v/>
      </c>
      <c r="D86" s="41" t="str">
        <f>IFERROR(VLOOKUP(VLOOKUP(B86,'Outgrower Checklist'!B:J,9,0),DropDowns!G:I,3,0),"")</f>
        <v/>
      </c>
      <c r="E86" s="30" t="str">
        <f>IFERROR(VLOOKUP(B86,'Outgrower Checklist'!B:E,4,0),"")</f>
        <v/>
      </c>
      <c r="F86" s="3" t="str">
        <f>IFERROR(VLOOKUP(B86,'Outgrower Checklist'!B:G,6,0),"")</f>
        <v/>
      </c>
      <c r="G86" s="92"/>
      <c r="H86" s="3" t="str">
        <f t="shared" si="2"/>
        <v/>
      </c>
      <c r="I86" s="44"/>
      <c r="J86" s="3" t="str">
        <f t="shared" si="3"/>
        <v/>
      </c>
      <c r="K86" s="44"/>
      <c r="L86" s="92"/>
    </row>
    <row r="87" spans="1:12" x14ac:dyDescent="0.25">
      <c r="A87" s="14"/>
      <c r="B87" s="23" t="str">
        <f>IFERROR(INDEX('Outgrower Checklist'!$B$1:$B$396, SMALL(INDEX(('Outgrower Checklist'!$I$1:$I$396="Yes")*(MATCH(ROW('Outgrower Checklist'!$I$1:$I$396), ROW('Outgrower Checklist'!$I$1:$I$396)))+('Outgrower Checklist'!$I$1:$I$396&lt;&gt;"Yes")*1048577, 0, 0), ROW(A83))),"")</f>
        <v/>
      </c>
      <c r="C87" s="91" t="str">
        <f>IFERROR(VLOOKUP(B87,'Outgrower Checklist'!B:C,2,0),"")</f>
        <v/>
      </c>
      <c r="D87" s="41" t="str">
        <f>IFERROR(VLOOKUP(VLOOKUP(B87,'Outgrower Checklist'!B:J,9,0),DropDowns!G:I,3,0),"")</f>
        <v/>
      </c>
      <c r="E87" s="30" t="str">
        <f>IFERROR(VLOOKUP(B87,'Outgrower Checklist'!B:E,4,0),"")</f>
        <v/>
      </c>
      <c r="F87" s="3" t="str">
        <f>IFERROR(VLOOKUP(B87,'Outgrower Checklist'!B:G,6,0),"")</f>
        <v/>
      </c>
      <c r="G87" s="92"/>
      <c r="H87" s="3" t="str">
        <f t="shared" si="2"/>
        <v/>
      </c>
      <c r="I87" s="44"/>
      <c r="J87" s="3" t="str">
        <f t="shared" si="3"/>
        <v/>
      </c>
      <c r="K87" s="44"/>
      <c r="L87" s="92"/>
    </row>
    <row r="88" spans="1:12" x14ac:dyDescent="0.25">
      <c r="A88" s="14"/>
      <c r="B88" s="23" t="str">
        <f>IFERROR(INDEX('Outgrower Checklist'!$B$1:$B$396, SMALL(INDEX(('Outgrower Checklist'!$I$1:$I$396="Yes")*(MATCH(ROW('Outgrower Checklist'!$I$1:$I$396), ROW('Outgrower Checklist'!$I$1:$I$396)))+('Outgrower Checklist'!$I$1:$I$396&lt;&gt;"Yes")*1048577, 0, 0), ROW(A84))),"")</f>
        <v/>
      </c>
      <c r="C88" s="91" t="str">
        <f>IFERROR(VLOOKUP(B88,'Outgrower Checklist'!B:C,2,0),"")</f>
        <v/>
      </c>
      <c r="D88" s="41" t="str">
        <f>IFERROR(VLOOKUP(VLOOKUP(B88,'Outgrower Checklist'!B:J,9,0),DropDowns!G:I,3,0),"")</f>
        <v/>
      </c>
      <c r="E88" s="30" t="str">
        <f>IFERROR(VLOOKUP(B88,'Outgrower Checklist'!B:E,4,0),"")</f>
        <v/>
      </c>
      <c r="F88" s="3" t="str">
        <f>IFERROR(VLOOKUP(B88,'Outgrower Checklist'!B:G,6,0),"")</f>
        <v/>
      </c>
      <c r="G88" s="92"/>
      <c r="H88" s="3" t="str">
        <f t="shared" si="2"/>
        <v/>
      </c>
      <c r="I88" s="44"/>
      <c r="J88" s="3" t="str">
        <f t="shared" si="3"/>
        <v/>
      </c>
      <c r="K88" s="44"/>
      <c r="L88" s="92"/>
    </row>
    <row r="89" spans="1:12" x14ac:dyDescent="0.25">
      <c r="A89" s="14"/>
      <c r="B89" s="23" t="str">
        <f>IFERROR(INDEX('Outgrower Checklist'!$B$1:$B$396, SMALL(INDEX(('Outgrower Checklist'!$I$1:$I$396="Yes")*(MATCH(ROW('Outgrower Checklist'!$I$1:$I$396), ROW('Outgrower Checklist'!$I$1:$I$396)))+('Outgrower Checklist'!$I$1:$I$396&lt;&gt;"Yes")*1048577, 0, 0), ROW(A85))),"")</f>
        <v/>
      </c>
      <c r="C89" s="91" t="str">
        <f>IFERROR(VLOOKUP(B89,'Outgrower Checklist'!B:C,2,0),"")</f>
        <v/>
      </c>
      <c r="D89" s="41" t="str">
        <f>IFERROR(VLOOKUP(VLOOKUP(B89,'Outgrower Checklist'!B:J,9,0),DropDowns!G:I,3,0),"")</f>
        <v/>
      </c>
      <c r="E89" s="30" t="str">
        <f>IFERROR(VLOOKUP(B89,'Outgrower Checklist'!B:E,4,0),"")</f>
        <v/>
      </c>
      <c r="F89" s="3" t="str">
        <f>IFERROR(VLOOKUP(B89,'Outgrower Checklist'!B:G,6,0),"")</f>
        <v/>
      </c>
      <c r="G89" s="92"/>
      <c r="H89" s="3" t="str">
        <f t="shared" si="2"/>
        <v/>
      </c>
      <c r="I89" s="44"/>
      <c r="J89" s="3" t="str">
        <f t="shared" si="3"/>
        <v/>
      </c>
      <c r="K89" s="44"/>
      <c r="L89" s="92"/>
    </row>
    <row r="90" spans="1:12" x14ac:dyDescent="0.25">
      <c r="A90" s="14"/>
      <c r="B90" s="23" t="str">
        <f>IFERROR(INDEX('Outgrower Checklist'!$B$1:$B$396, SMALL(INDEX(('Outgrower Checklist'!$I$1:$I$396="Yes")*(MATCH(ROW('Outgrower Checklist'!$I$1:$I$396), ROW('Outgrower Checklist'!$I$1:$I$396)))+('Outgrower Checklist'!$I$1:$I$396&lt;&gt;"Yes")*1048577, 0, 0), ROW(A86))),"")</f>
        <v/>
      </c>
      <c r="C90" s="91" t="str">
        <f>IFERROR(VLOOKUP(B90,'Outgrower Checklist'!B:C,2,0),"")</f>
        <v/>
      </c>
      <c r="D90" s="41" t="str">
        <f>IFERROR(VLOOKUP(VLOOKUP(B90,'Outgrower Checklist'!B:J,9,0),DropDowns!G:I,3,0),"")</f>
        <v/>
      </c>
      <c r="E90" s="30" t="str">
        <f>IFERROR(VLOOKUP(B90,'Outgrower Checklist'!B:E,4,0),"")</f>
        <v/>
      </c>
      <c r="F90" s="3" t="str">
        <f>IFERROR(VLOOKUP(B90,'Outgrower Checklist'!B:G,6,0),"")</f>
        <v/>
      </c>
      <c r="G90" s="92"/>
      <c r="H90" s="3" t="str">
        <f t="shared" si="2"/>
        <v/>
      </c>
      <c r="I90" s="44"/>
      <c r="J90" s="3" t="str">
        <f t="shared" si="3"/>
        <v/>
      </c>
      <c r="K90" s="44"/>
      <c r="L90" s="92"/>
    </row>
    <row r="91" spans="1:12" x14ac:dyDescent="0.25">
      <c r="A91" s="14"/>
      <c r="B91" s="23" t="str">
        <f>IFERROR(INDEX('Outgrower Checklist'!$B$1:$B$396, SMALL(INDEX(('Outgrower Checklist'!$I$1:$I$396="Yes")*(MATCH(ROW('Outgrower Checklist'!$I$1:$I$396), ROW('Outgrower Checklist'!$I$1:$I$396)))+('Outgrower Checklist'!$I$1:$I$396&lt;&gt;"Yes")*1048577, 0, 0), ROW(A87))),"")</f>
        <v/>
      </c>
      <c r="C91" s="91" t="str">
        <f>IFERROR(VLOOKUP(B91,'Outgrower Checklist'!B:C,2,0),"")</f>
        <v/>
      </c>
      <c r="D91" s="41" t="str">
        <f>IFERROR(VLOOKUP(VLOOKUP(B91,'Outgrower Checklist'!B:J,9,0),DropDowns!G:I,3,0),"")</f>
        <v/>
      </c>
      <c r="E91" s="30" t="str">
        <f>IFERROR(VLOOKUP(B91,'Outgrower Checklist'!B:E,4,0),"")</f>
        <v/>
      </c>
      <c r="F91" s="3" t="str">
        <f>IFERROR(VLOOKUP(B91,'Outgrower Checklist'!B:G,6,0),"")</f>
        <v/>
      </c>
      <c r="G91" s="92"/>
      <c r="H91" s="3" t="str">
        <f t="shared" si="2"/>
        <v/>
      </c>
      <c r="I91" s="44"/>
      <c r="J91" s="3" t="str">
        <f t="shared" si="3"/>
        <v/>
      </c>
      <c r="K91" s="44"/>
      <c r="L91" s="92"/>
    </row>
    <row r="92" spans="1:12" x14ac:dyDescent="0.25">
      <c r="A92" s="14"/>
      <c r="B92" s="23" t="str">
        <f>IFERROR(INDEX('Outgrower Checklist'!$B$1:$B$396, SMALL(INDEX(('Outgrower Checklist'!$I$1:$I$396="Yes")*(MATCH(ROW('Outgrower Checklist'!$I$1:$I$396), ROW('Outgrower Checklist'!$I$1:$I$396)))+('Outgrower Checklist'!$I$1:$I$396&lt;&gt;"Yes")*1048577, 0, 0), ROW(A88))),"")</f>
        <v/>
      </c>
      <c r="C92" s="91" t="str">
        <f>IFERROR(VLOOKUP(B92,'Outgrower Checklist'!B:C,2,0),"")</f>
        <v/>
      </c>
      <c r="D92" s="41" t="str">
        <f>IFERROR(VLOOKUP(VLOOKUP(B92,'Outgrower Checklist'!B:J,9,0),DropDowns!G:I,3,0),"")</f>
        <v/>
      </c>
      <c r="E92" s="30" t="str">
        <f>IFERROR(VLOOKUP(B92,'Outgrower Checklist'!B:E,4,0),"")</f>
        <v/>
      </c>
      <c r="F92" s="3" t="str">
        <f>IFERROR(VLOOKUP(B92,'Outgrower Checklist'!B:G,6,0),"")</f>
        <v/>
      </c>
      <c r="G92" s="92"/>
      <c r="H92" s="3" t="str">
        <f t="shared" si="2"/>
        <v/>
      </c>
      <c r="I92" s="44"/>
      <c r="J92" s="3" t="str">
        <f t="shared" si="3"/>
        <v/>
      </c>
      <c r="K92" s="44"/>
      <c r="L92" s="92"/>
    </row>
    <row r="93" spans="1:12" x14ac:dyDescent="0.25">
      <c r="A93" s="14"/>
      <c r="B93" s="23" t="str">
        <f>IFERROR(INDEX('Outgrower Checklist'!$B$1:$B$396, SMALL(INDEX(('Outgrower Checklist'!$I$1:$I$396="Yes")*(MATCH(ROW('Outgrower Checklist'!$I$1:$I$396), ROW('Outgrower Checklist'!$I$1:$I$396)))+('Outgrower Checklist'!$I$1:$I$396&lt;&gt;"Yes")*1048577, 0, 0), ROW(A89))),"")</f>
        <v/>
      </c>
      <c r="C93" s="91" t="str">
        <f>IFERROR(VLOOKUP(B93,'Outgrower Checklist'!B:C,2,0),"")</f>
        <v/>
      </c>
      <c r="D93" s="41" t="str">
        <f>IFERROR(VLOOKUP(VLOOKUP(B93,'Outgrower Checklist'!B:J,9,0),DropDowns!G:I,3,0),"")</f>
        <v/>
      </c>
      <c r="E93" s="30" t="str">
        <f>IFERROR(VLOOKUP(B93,'Outgrower Checklist'!B:E,4,0),"")</f>
        <v/>
      </c>
      <c r="F93" s="3" t="str">
        <f>IFERROR(VLOOKUP(B93,'Outgrower Checklist'!B:G,6,0),"")</f>
        <v/>
      </c>
      <c r="G93" s="92"/>
      <c r="H93" s="3" t="str">
        <f t="shared" si="2"/>
        <v/>
      </c>
      <c r="I93" s="44"/>
      <c r="J93" s="3" t="str">
        <f t="shared" si="3"/>
        <v/>
      </c>
      <c r="K93" s="44"/>
      <c r="L93" s="92"/>
    </row>
    <row r="94" spans="1:12" x14ac:dyDescent="0.25">
      <c r="A94" s="14"/>
      <c r="B94" s="23" t="str">
        <f>IFERROR(INDEX('Outgrower Checklist'!$B$1:$B$396, SMALL(INDEX(('Outgrower Checklist'!$I$1:$I$396="Yes")*(MATCH(ROW('Outgrower Checklist'!$I$1:$I$396), ROW('Outgrower Checklist'!$I$1:$I$396)))+('Outgrower Checklist'!$I$1:$I$396&lt;&gt;"Yes")*1048577, 0, 0), ROW(A90))),"")</f>
        <v/>
      </c>
      <c r="C94" s="91" t="str">
        <f>IFERROR(VLOOKUP(B94,'Outgrower Checklist'!B:C,2,0),"")</f>
        <v/>
      </c>
      <c r="D94" s="41" t="str">
        <f>IFERROR(VLOOKUP(VLOOKUP(B94,'Outgrower Checklist'!B:J,9,0),DropDowns!G:I,3,0),"")</f>
        <v/>
      </c>
      <c r="E94" s="30" t="str">
        <f>IFERROR(VLOOKUP(B94,'Outgrower Checklist'!B:E,4,0),"")</f>
        <v/>
      </c>
      <c r="F94" s="3" t="str">
        <f>IFERROR(VLOOKUP(B94,'Outgrower Checklist'!B:G,6,0),"")</f>
        <v/>
      </c>
      <c r="G94" s="92"/>
      <c r="H94" s="3" t="str">
        <f t="shared" si="2"/>
        <v/>
      </c>
      <c r="I94" s="44"/>
      <c r="J94" s="3" t="str">
        <f t="shared" si="3"/>
        <v/>
      </c>
      <c r="K94" s="44"/>
      <c r="L94" s="92"/>
    </row>
    <row r="95" spans="1:12" x14ac:dyDescent="0.25">
      <c r="A95" s="14"/>
      <c r="B95" s="23" t="str">
        <f>IFERROR(INDEX('Outgrower Checklist'!$B$1:$B$396, SMALL(INDEX(('Outgrower Checklist'!$I$1:$I$396="Yes")*(MATCH(ROW('Outgrower Checklist'!$I$1:$I$396), ROW('Outgrower Checklist'!$I$1:$I$396)))+('Outgrower Checklist'!$I$1:$I$396&lt;&gt;"Yes")*1048577, 0, 0), ROW(A91))),"")</f>
        <v/>
      </c>
      <c r="C95" s="91" t="str">
        <f>IFERROR(VLOOKUP(B95,'Outgrower Checklist'!B:C,2,0),"")</f>
        <v/>
      </c>
      <c r="D95" s="41" t="str">
        <f>IFERROR(VLOOKUP(VLOOKUP(B95,'Outgrower Checklist'!B:J,9,0),DropDowns!G:I,3,0),"")</f>
        <v/>
      </c>
      <c r="E95" s="30" t="str">
        <f>IFERROR(VLOOKUP(B95,'Outgrower Checklist'!B:E,4,0),"")</f>
        <v/>
      </c>
      <c r="F95" s="3" t="str">
        <f>IFERROR(VLOOKUP(B95,'Outgrower Checklist'!B:G,6,0),"")</f>
        <v/>
      </c>
      <c r="G95" s="92"/>
      <c r="H95" s="3" t="str">
        <f t="shared" si="2"/>
        <v/>
      </c>
      <c r="I95" s="44"/>
      <c r="J95" s="3" t="str">
        <f t="shared" si="3"/>
        <v/>
      </c>
      <c r="K95" s="44"/>
      <c r="L95" s="92"/>
    </row>
    <row r="96" spans="1:12" x14ac:dyDescent="0.25">
      <c r="A96" s="14"/>
      <c r="B96" s="23" t="str">
        <f>IFERROR(INDEX('Outgrower Checklist'!$B$1:$B$396, SMALL(INDEX(('Outgrower Checklist'!$I$1:$I$396="Yes")*(MATCH(ROW('Outgrower Checklist'!$I$1:$I$396), ROW('Outgrower Checklist'!$I$1:$I$396)))+('Outgrower Checklist'!$I$1:$I$396&lt;&gt;"Yes")*1048577, 0, 0), ROW(A92))),"")</f>
        <v/>
      </c>
      <c r="C96" s="91" t="str">
        <f>IFERROR(VLOOKUP(B96,'Outgrower Checklist'!B:C,2,0),"")</f>
        <v/>
      </c>
      <c r="D96" s="41" t="str">
        <f>IFERROR(VLOOKUP(VLOOKUP(B96,'Outgrower Checklist'!B:J,9,0),DropDowns!G:I,3,0),"")</f>
        <v/>
      </c>
      <c r="E96" s="30" t="str">
        <f>IFERROR(VLOOKUP(B96,'Outgrower Checklist'!B:E,4,0),"")</f>
        <v/>
      </c>
      <c r="F96" s="3" t="str">
        <f>IFERROR(VLOOKUP(B96,'Outgrower Checklist'!B:G,6,0),"")</f>
        <v/>
      </c>
      <c r="G96" s="92"/>
      <c r="H96" s="3" t="str">
        <f t="shared" si="2"/>
        <v/>
      </c>
      <c r="I96" s="44"/>
      <c r="J96" s="3" t="str">
        <f t="shared" si="3"/>
        <v/>
      </c>
      <c r="K96" s="44"/>
      <c r="L96" s="92"/>
    </row>
    <row r="97" spans="1:12" x14ac:dyDescent="0.25">
      <c r="A97" s="14"/>
      <c r="B97" s="23" t="str">
        <f>IFERROR(INDEX('Outgrower Checklist'!$B$1:$B$396, SMALL(INDEX(('Outgrower Checklist'!$I$1:$I$396="Yes")*(MATCH(ROW('Outgrower Checklist'!$I$1:$I$396), ROW('Outgrower Checklist'!$I$1:$I$396)))+('Outgrower Checklist'!$I$1:$I$396&lt;&gt;"Yes")*1048577, 0, 0), ROW(A93))),"")</f>
        <v/>
      </c>
      <c r="C97" s="91" t="str">
        <f>IFERROR(VLOOKUP(B97,'Outgrower Checklist'!B:C,2,0),"")</f>
        <v/>
      </c>
      <c r="D97" s="41" t="str">
        <f>IFERROR(VLOOKUP(VLOOKUP(B97,'Outgrower Checklist'!B:J,9,0),DropDowns!G:I,3,0),"")</f>
        <v/>
      </c>
      <c r="E97" s="30" t="str">
        <f>IFERROR(VLOOKUP(B97,'Outgrower Checklist'!B:E,4,0),"")</f>
        <v/>
      </c>
      <c r="F97" s="3" t="str">
        <f>IFERROR(VLOOKUP(B97,'Outgrower Checklist'!B:G,6,0),"")</f>
        <v/>
      </c>
      <c r="G97" s="92"/>
      <c r="H97" s="3" t="str">
        <f t="shared" si="2"/>
        <v/>
      </c>
      <c r="I97" s="44"/>
      <c r="J97" s="3" t="str">
        <f t="shared" si="3"/>
        <v/>
      </c>
      <c r="K97" s="44"/>
      <c r="L97" s="92"/>
    </row>
    <row r="98" spans="1:12" x14ac:dyDescent="0.25">
      <c r="A98" s="14"/>
      <c r="B98" s="23" t="str">
        <f>IFERROR(INDEX('Outgrower Checklist'!$B$1:$B$396, SMALL(INDEX(('Outgrower Checklist'!$I$1:$I$396="Yes")*(MATCH(ROW('Outgrower Checklist'!$I$1:$I$396), ROW('Outgrower Checklist'!$I$1:$I$396)))+('Outgrower Checklist'!$I$1:$I$396&lt;&gt;"Yes")*1048577, 0, 0), ROW(A94))),"")</f>
        <v/>
      </c>
      <c r="C98" s="91" t="str">
        <f>IFERROR(VLOOKUP(B98,'Outgrower Checklist'!B:C,2,0),"")</f>
        <v/>
      </c>
      <c r="D98" s="41" t="str">
        <f>IFERROR(VLOOKUP(VLOOKUP(B98,'Outgrower Checklist'!B:J,9,0),DropDowns!G:I,3,0),"")</f>
        <v/>
      </c>
      <c r="E98" s="30" t="str">
        <f>IFERROR(VLOOKUP(B98,'Outgrower Checklist'!B:E,4,0),"")</f>
        <v/>
      </c>
      <c r="F98" s="3" t="str">
        <f>IFERROR(VLOOKUP(B98,'Outgrower Checklist'!B:G,6,0),"")</f>
        <v/>
      </c>
      <c r="G98" s="92"/>
      <c r="H98" s="3" t="str">
        <f t="shared" si="2"/>
        <v/>
      </c>
      <c r="I98" s="44"/>
      <c r="J98" s="3" t="str">
        <f t="shared" si="3"/>
        <v/>
      </c>
      <c r="K98" s="44"/>
      <c r="L98" s="92"/>
    </row>
    <row r="99" spans="1:12" x14ac:dyDescent="0.25">
      <c r="A99" s="14"/>
      <c r="B99" s="23" t="str">
        <f>IFERROR(INDEX('Outgrower Checklist'!$B$1:$B$396, SMALL(INDEX(('Outgrower Checklist'!$I$1:$I$396="Yes")*(MATCH(ROW('Outgrower Checklist'!$I$1:$I$396), ROW('Outgrower Checklist'!$I$1:$I$396)))+('Outgrower Checklist'!$I$1:$I$396&lt;&gt;"Yes")*1048577, 0, 0), ROW(A95))),"")</f>
        <v/>
      </c>
      <c r="C99" s="91" t="str">
        <f>IFERROR(VLOOKUP(B99,'Outgrower Checklist'!B:C,2,0),"")</f>
        <v/>
      </c>
      <c r="D99" s="41" t="str">
        <f>IFERROR(VLOOKUP(VLOOKUP(B99,'Outgrower Checklist'!B:J,9,0),DropDowns!G:I,3,0),"")</f>
        <v/>
      </c>
      <c r="E99" s="30" t="str">
        <f>IFERROR(VLOOKUP(B99,'Outgrower Checklist'!B:E,4,0),"")</f>
        <v/>
      </c>
      <c r="F99" s="3" t="str">
        <f>IFERROR(VLOOKUP(B99,'Outgrower Checklist'!B:G,6,0),"")</f>
        <v/>
      </c>
      <c r="G99" s="92"/>
      <c r="H99" s="3" t="str">
        <f t="shared" si="2"/>
        <v/>
      </c>
      <c r="I99" s="44"/>
      <c r="J99" s="3" t="str">
        <f t="shared" si="3"/>
        <v/>
      </c>
      <c r="K99" s="44"/>
      <c r="L99" s="92"/>
    </row>
    <row r="100" spans="1:12" x14ac:dyDescent="0.25">
      <c r="A100" s="14"/>
      <c r="B100" s="23" t="str">
        <f>IFERROR(INDEX('Outgrower Checklist'!$B$1:$B$396, SMALL(INDEX(('Outgrower Checklist'!$I$1:$I$396="Yes")*(MATCH(ROW('Outgrower Checklist'!$I$1:$I$396), ROW('Outgrower Checklist'!$I$1:$I$396)))+('Outgrower Checklist'!$I$1:$I$396&lt;&gt;"Yes")*1048577, 0, 0), ROW(A96))),"")</f>
        <v/>
      </c>
      <c r="C100" s="91" t="str">
        <f>IFERROR(VLOOKUP(B100,'Outgrower Checklist'!B:C,2,0),"")</f>
        <v/>
      </c>
      <c r="D100" s="41" t="str">
        <f>IFERROR(VLOOKUP(VLOOKUP(B100,'Outgrower Checklist'!B:J,9,0),DropDowns!G:I,3,0),"")</f>
        <v/>
      </c>
      <c r="E100" s="30" t="str">
        <f>IFERROR(VLOOKUP(B100,'Outgrower Checklist'!B:E,4,0),"")</f>
        <v/>
      </c>
      <c r="F100" s="3" t="str">
        <f>IFERROR(VLOOKUP(B100,'Outgrower Checklist'!B:G,6,0),"")</f>
        <v/>
      </c>
      <c r="G100" s="92"/>
      <c r="H100" s="3" t="str">
        <f t="shared" si="2"/>
        <v/>
      </c>
      <c r="I100" s="44"/>
      <c r="J100" s="3" t="str">
        <f t="shared" si="3"/>
        <v/>
      </c>
      <c r="K100" s="44"/>
      <c r="L100" s="92"/>
    </row>
    <row r="101" spans="1:12" x14ac:dyDescent="0.25">
      <c r="A101" s="14"/>
      <c r="B101" s="23" t="str">
        <f>IFERROR(INDEX('Outgrower Checklist'!$B$1:$B$396, SMALL(INDEX(('Outgrower Checklist'!$I$1:$I$396="Yes")*(MATCH(ROW('Outgrower Checklist'!$I$1:$I$396), ROW('Outgrower Checklist'!$I$1:$I$396)))+('Outgrower Checklist'!$I$1:$I$396&lt;&gt;"Yes")*1048577, 0, 0), ROW(A97))),"")</f>
        <v/>
      </c>
      <c r="C101" s="91" t="str">
        <f>IFERROR(VLOOKUP(B101,'Outgrower Checklist'!B:C,2,0),"")</f>
        <v/>
      </c>
      <c r="D101" s="41" t="str">
        <f>IFERROR(VLOOKUP(VLOOKUP(B101,'Outgrower Checklist'!B:J,9,0),DropDowns!G:I,3,0),"")</f>
        <v/>
      </c>
      <c r="E101" s="30" t="str">
        <f>IFERROR(VLOOKUP(B101,'Outgrower Checklist'!B:E,4,0),"")</f>
        <v/>
      </c>
      <c r="F101" s="3" t="str">
        <f>IFERROR(VLOOKUP(B101,'Outgrower Checklist'!B:G,6,0),"")</f>
        <v/>
      </c>
      <c r="G101" s="92"/>
      <c r="H101" s="3" t="str">
        <f t="shared" si="2"/>
        <v/>
      </c>
      <c r="I101" s="44"/>
      <c r="J101" s="3" t="str">
        <f t="shared" si="3"/>
        <v/>
      </c>
      <c r="K101" s="44"/>
      <c r="L101" s="92"/>
    </row>
    <row r="102" spans="1:12" x14ac:dyDescent="0.25">
      <c r="B102" s="23" t="str">
        <f>IFERROR(INDEX('Outgrower Checklist'!$B$1:$B$396, SMALL(INDEX(('Outgrower Checklist'!$I$1:$I$396="Yes")*(MATCH(ROW('Outgrower Checklist'!$I$1:$I$396), ROW('Outgrower Checklist'!$I$1:$I$396)))+('Outgrower Checklist'!$I$1:$I$396&lt;&gt;"Yes")*1048577, 0, 0), ROW(A98))),"")</f>
        <v/>
      </c>
      <c r="C102" s="91" t="str">
        <f>IFERROR(VLOOKUP(B102,'Outgrower Checklist'!B:C,2,0),"")</f>
        <v/>
      </c>
      <c r="D102" s="41" t="str">
        <f>IFERROR(VLOOKUP(VLOOKUP(B102,'Outgrower Checklist'!B:J,9,0),DropDowns!G:I,3,0),"")</f>
        <v/>
      </c>
      <c r="E102" s="30" t="str">
        <f>IFERROR(VLOOKUP(B102,'Outgrower Checklist'!B:E,4,0),"")</f>
        <v/>
      </c>
      <c r="F102" s="3" t="str">
        <f>IFERROR(VLOOKUP(B102,'Outgrower Checklist'!B:G,6,0),"")</f>
        <v/>
      </c>
      <c r="G102" s="92"/>
      <c r="H102" s="3" t="str">
        <f t="shared" si="2"/>
        <v/>
      </c>
      <c r="I102" s="44"/>
      <c r="J102" s="3" t="str">
        <f t="shared" si="3"/>
        <v/>
      </c>
      <c r="K102" s="44"/>
      <c r="L102" s="92"/>
    </row>
    <row r="103" spans="1:12" x14ac:dyDescent="0.25">
      <c r="B103" s="23" t="str">
        <f>IFERROR(INDEX('Outgrower Checklist'!$B$1:$B$396, SMALL(INDEX(('Outgrower Checklist'!$I$1:$I$396="Yes")*(MATCH(ROW('Outgrower Checklist'!$I$1:$I$396), ROW('Outgrower Checklist'!$I$1:$I$396)))+('Outgrower Checklist'!$I$1:$I$396&lt;&gt;"Yes")*1048577, 0, 0), ROW(A99))),"")</f>
        <v/>
      </c>
      <c r="C103" s="91" t="str">
        <f>IFERROR(VLOOKUP(B103,'Outgrower Checklist'!B:C,2,0),"")</f>
        <v/>
      </c>
      <c r="D103" s="41" t="str">
        <f>IFERROR(VLOOKUP(VLOOKUP(B103,'Outgrower Checklist'!B:J,9,0),DropDowns!G:I,3,0),"")</f>
        <v/>
      </c>
      <c r="E103" s="30" t="str">
        <f>IFERROR(VLOOKUP(B103,'Outgrower Checklist'!B:E,4,0),"")</f>
        <v/>
      </c>
      <c r="F103" s="3" t="str">
        <f>IFERROR(VLOOKUP(B103,'Outgrower Checklist'!B:G,6,0),"")</f>
        <v/>
      </c>
      <c r="G103" s="92"/>
      <c r="H103" s="3" t="str">
        <f t="shared" si="2"/>
        <v/>
      </c>
      <c r="I103" s="44"/>
      <c r="J103" s="3" t="str">
        <f t="shared" si="3"/>
        <v/>
      </c>
      <c r="K103" s="44"/>
      <c r="L103" s="92"/>
    </row>
    <row r="104" spans="1:12" x14ac:dyDescent="0.25">
      <c r="B104" s="23" t="str">
        <f>IFERROR(INDEX('Outgrower Checklist'!$B$1:$B$396, SMALL(INDEX(('Outgrower Checklist'!$I$1:$I$396="Yes")*(MATCH(ROW('Outgrower Checklist'!$I$1:$I$396), ROW('Outgrower Checklist'!$I$1:$I$396)))+('Outgrower Checklist'!$I$1:$I$396&lt;&gt;"Yes")*1048577, 0, 0), ROW(A100))),"")</f>
        <v/>
      </c>
      <c r="C104" s="91" t="str">
        <f>IFERROR(VLOOKUP(B104,'Outgrower Checklist'!B:C,2,0),"")</f>
        <v/>
      </c>
      <c r="D104" s="41" t="str">
        <f>IFERROR(VLOOKUP(VLOOKUP(B104,'Outgrower Checklist'!B:J,9,0),DropDowns!G:I,3,0),"")</f>
        <v/>
      </c>
      <c r="E104" s="30" t="str">
        <f>IFERROR(VLOOKUP(B104,'Outgrower Checklist'!B:E,4,0),"")</f>
        <v/>
      </c>
      <c r="F104" s="3" t="str">
        <f>IFERROR(VLOOKUP(B104,'Outgrower Checklist'!B:G,6,0),"")</f>
        <v/>
      </c>
      <c r="G104" s="92"/>
      <c r="H104" s="3" t="str">
        <f t="shared" si="2"/>
        <v/>
      </c>
      <c r="I104" s="44"/>
      <c r="J104" s="3" t="str">
        <f t="shared" si="3"/>
        <v/>
      </c>
      <c r="K104" s="44"/>
      <c r="L104" s="92"/>
    </row>
    <row r="105" spans="1:12" x14ac:dyDescent="0.25">
      <c r="B105" s="23" t="str">
        <f>IFERROR(INDEX('Outgrower Checklist'!$B$1:$B$396, SMALL(INDEX(('Outgrower Checklist'!$I$1:$I$396="Yes")*(MATCH(ROW('Outgrower Checklist'!$I$1:$I$396), ROW('Outgrower Checklist'!$I$1:$I$396)))+('Outgrower Checklist'!$I$1:$I$396&lt;&gt;"Yes")*1048577, 0, 0), ROW(A101))),"")</f>
        <v/>
      </c>
      <c r="C105" s="91" t="str">
        <f>IFERROR(VLOOKUP(B105,'Outgrower Checklist'!B:C,2,0),"")</f>
        <v/>
      </c>
      <c r="D105" s="41" t="str">
        <f>IFERROR(VLOOKUP(VLOOKUP(B105,'Outgrower Checklist'!B:J,9,0),DropDowns!G:I,3,0),"")</f>
        <v/>
      </c>
      <c r="E105" s="30" t="str">
        <f>IFERROR(VLOOKUP(B105,'Outgrower Checklist'!B:E,4,0),"")</f>
        <v/>
      </c>
      <c r="F105" s="3" t="str">
        <f>IFERROR(VLOOKUP(B105,'Outgrower Checklist'!B:G,6,0),"")</f>
        <v/>
      </c>
      <c r="G105" s="92"/>
      <c r="H105" s="3" t="str">
        <f t="shared" si="2"/>
        <v/>
      </c>
      <c r="I105" s="44"/>
      <c r="J105" s="3" t="str">
        <f t="shared" si="3"/>
        <v/>
      </c>
      <c r="K105" s="44"/>
      <c r="L105" s="92"/>
    </row>
    <row r="106" spans="1:12" x14ac:dyDescent="0.25">
      <c r="B106" s="23" t="str">
        <f>IFERROR(INDEX('Outgrower Checklist'!$B$1:$B$396, SMALL(INDEX(('Outgrower Checklist'!$I$1:$I$396="Yes")*(MATCH(ROW('Outgrower Checklist'!$I$1:$I$396), ROW('Outgrower Checklist'!$I$1:$I$396)))+('Outgrower Checklist'!$I$1:$I$396&lt;&gt;"Yes")*1048577, 0, 0), ROW(A102))),"")</f>
        <v/>
      </c>
      <c r="C106" s="91" t="str">
        <f>IFERROR(VLOOKUP(B106,'Outgrower Checklist'!B:C,2,0),"")</f>
        <v/>
      </c>
      <c r="D106" s="41" t="str">
        <f>IFERROR(VLOOKUP(VLOOKUP(B106,'Outgrower Checklist'!B:J,9,0),DropDowns!G:I,3,0),"")</f>
        <v/>
      </c>
      <c r="E106" s="30" t="str">
        <f>IFERROR(VLOOKUP(B106,'Outgrower Checklist'!B:E,4,0),"")</f>
        <v/>
      </c>
      <c r="F106" s="3" t="str">
        <f>IFERROR(VLOOKUP(B106,'Outgrower Checklist'!B:G,6,0),"")</f>
        <v/>
      </c>
      <c r="G106" s="92"/>
      <c r="H106" s="3" t="str">
        <f t="shared" si="2"/>
        <v/>
      </c>
      <c r="I106" s="44"/>
      <c r="J106" s="3" t="str">
        <f t="shared" si="3"/>
        <v/>
      </c>
      <c r="K106" s="44"/>
      <c r="L106" s="92"/>
    </row>
    <row r="107" spans="1:12" x14ac:dyDescent="0.25">
      <c r="B107" s="23" t="str">
        <f>IFERROR(INDEX('Outgrower Checklist'!$B$1:$B$396, SMALL(INDEX(('Outgrower Checklist'!$I$1:$I$396="Yes")*(MATCH(ROW('Outgrower Checklist'!$I$1:$I$396), ROW('Outgrower Checklist'!$I$1:$I$396)))+('Outgrower Checklist'!$I$1:$I$396&lt;&gt;"Yes")*1048577, 0, 0), ROW(A103))),"")</f>
        <v/>
      </c>
      <c r="C107" s="91" t="str">
        <f>IFERROR(VLOOKUP(B107,'Outgrower Checklist'!B:C,2,0),"")</f>
        <v/>
      </c>
      <c r="D107" s="41" t="str">
        <f>IFERROR(VLOOKUP(VLOOKUP(B107,'Outgrower Checklist'!B:J,9,0),DropDowns!G:I,3,0),"")</f>
        <v/>
      </c>
      <c r="E107" s="30" t="str">
        <f>IFERROR(VLOOKUP(B107,'Outgrower Checklist'!B:E,4,0),"")</f>
        <v/>
      </c>
      <c r="F107" s="3" t="str">
        <f>IFERROR(VLOOKUP(B107,'Outgrower Checklist'!B:G,6,0),"")</f>
        <v/>
      </c>
      <c r="G107" s="92"/>
      <c r="H107" s="3" t="str">
        <f t="shared" si="2"/>
        <v/>
      </c>
      <c r="I107" s="44"/>
      <c r="J107" s="3" t="str">
        <f t="shared" si="3"/>
        <v/>
      </c>
      <c r="K107" s="44"/>
      <c r="L107" s="92"/>
    </row>
    <row r="108" spans="1:12" x14ac:dyDescent="0.25">
      <c r="B108" s="23" t="str">
        <f>IFERROR(INDEX('Outgrower Checklist'!$B$1:$B$396, SMALL(INDEX(('Outgrower Checklist'!$I$1:$I$396="Yes")*(MATCH(ROW('Outgrower Checklist'!$I$1:$I$396), ROW('Outgrower Checklist'!$I$1:$I$396)))+('Outgrower Checklist'!$I$1:$I$396&lt;&gt;"Yes")*1048577, 0, 0), ROW(A104))),"")</f>
        <v/>
      </c>
      <c r="C108" s="91" t="str">
        <f>IFERROR(VLOOKUP(B108,'Outgrower Checklist'!B:C,2,0),"")</f>
        <v/>
      </c>
      <c r="D108" s="41" t="str">
        <f>IFERROR(VLOOKUP(VLOOKUP(B108,'Outgrower Checklist'!B:J,9,0),DropDowns!G:I,3,0),"")</f>
        <v/>
      </c>
      <c r="E108" s="30" t="str">
        <f>IFERROR(VLOOKUP(B108,'Outgrower Checklist'!B:E,4,0),"")</f>
        <v/>
      </c>
      <c r="F108" s="3" t="str">
        <f>IFERROR(VLOOKUP(B108,'Outgrower Checklist'!B:G,6,0),"")</f>
        <v/>
      </c>
      <c r="G108" s="92"/>
      <c r="H108" s="3" t="str">
        <f t="shared" si="2"/>
        <v/>
      </c>
      <c r="I108" s="44"/>
      <c r="J108" s="3" t="str">
        <f t="shared" si="3"/>
        <v/>
      </c>
      <c r="K108" s="44"/>
      <c r="L108" s="92"/>
    </row>
    <row r="109" spans="1:12" x14ac:dyDescent="0.25">
      <c r="B109" s="23" t="str">
        <f>IFERROR(INDEX('Outgrower Checklist'!$B$1:$B$396, SMALL(INDEX(('Outgrower Checklist'!$I$1:$I$396="Yes")*(MATCH(ROW('Outgrower Checklist'!$I$1:$I$396), ROW('Outgrower Checklist'!$I$1:$I$396)))+('Outgrower Checklist'!$I$1:$I$396&lt;&gt;"Yes")*1048577, 0, 0), ROW(A105))),"")</f>
        <v/>
      </c>
      <c r="C109" s="91" t="str">
        <f>IFERROR(VLOOKUP(B109,'Outgrower Checklist'!B:C,2,0),"")</f>
        <v/>
      </c>
      <c r="D109" s="41" t="str">
        <f>IFERROR(VLOOKUP(VLOOKUP(B109,'Outgrower Checklist'!B:J,9,0),DropDowns!G:I,3,0),"")</f>
        <v/>
      </c>
      <c r="E109" s="30" t="str">
        <f>IFERROR(VLOOKUP(B109,'Outgrower Checklist'!B:E,4,0),"")</f>
        <v/>
      </c>
      <c r="F109" s="3" t="str">
        <f>IFERROR(VLOOKUP(B109,'Outgrower Checklist'!B:G,6,0),"")</f>
        <v/>
      </c>
      <c r="G109" s="92"/>
      <c r="H109" s="3" t="str">
        <f t="shared" si="2"/>
        <v/>
      </c>
      <c r="I109" s="44"/>
      <c r="J109" s="3" t="str">
        <f t="shared" si="3"/>
        <v/>
      </c>
      <c r="K109" s="44"/>
      <c r="L109" s="92"/>
    </row>
    <row r="110" spans="1:12" x14ac:dyDescent="0.25">
      <c r="B110" s="23" t="str">
        <f>IFERROR(INDEX('Outgrower Checklist'!$B$1:$B$396, SMALL(INDEX(('Outgrower Checklist'!$I$1:$I$396="Yes")*(MATCH(ROW('Outgrower Checklist'!$I$1:$I$396), ROW('Outgrower Checklist'!$I$1:$I$396)))+('Outgrower Checklist'!$I$1:$I$396&lt;&gt;"Yes")*1048577, 0, 0), ROW(A106))),"")</f>
        <v/>
      </c>
      <c r="C110" s="91" t="str">
        <f>IFERROR(VLOOKUP(B110,'Outgrower Checklist'!B:C,2,0),"")</f>
        <v/>
      </c>
      <c r="D110" s="41" t="str">
        <f>IFERROR(VLOOKUP(VLOOKUP(B110,'Outgrower Checklist'!B:J,9,0),DropDowns!G:I,3,0),"")</f>
        <v/>
      </c>
      <c r="E110" s="30" t="str">
        <f>IFERROR(VLOOKUP(B110,'Outgrower Checklist'!B:E,4,0),"")</f>
        <v/>
      </c>
      <c r="F110" s="3" t="str">
        <f>IFERROR(VLOOKUP(B110,'Outgrower Checklist'!B:G,6,0),"")</f>
        <v/>
      </c>
      <c r="G110" s="92"/>
      <c r="H110" s="3" t="str">
        <f t="shared" si="2"/>
        <v/>
      </c>
      <c r="I110" s="44"/>
      <c r="J110" s="3" t="str">
        <f t="shared" si="3"/>
        <v/>
      </c>
      <c r="K110" s="44"/>
      <c r="L110" s="92"/>
    </row>
    <row r="111" spans="1:12" x14ac:dyDescent="0.25">
      <c r="B111" s="23" t="str">
        <f>IFERROR(INDEX('Outgrower Checklist'!$B$1:$B$396, SMALL(INDEX(('Outgrower Checklist'!$I$1:$I$396="Yes")*(MATCH(ROW('Outgrower Checklist'!$I$1:$I$396), ROW('Outgrower Checklist'!$I$1:$I$396)))+('Outgrower Checklist'!$I$1:$I$396&lt;&gt;"Yes")*1048577, 0, 0), ROW(A107))),"")</f>
        <v/>
      </c>
      <c r="C111" s="91" t="str">
        <f>IFERROR(VLOOKUP(B111,'Outgrower Checklist'!B:C,2,0),"")</f>
        <v/>
      </c>
      <c r="D111" s="41" t="str">
        <f>IFERROR(VLOOKUP(VLOOKUP(B111,'Outgrower Checklist'!B:J,9,0),DropDowns!G:I,3,0),"")</f>
        <v/>
      </c>
      <c r="E111" s="30" t="str">
        <f>IFERROR(VLOOKUP(B111,'Outgrower Checklist'!B:E,4,0),"")</f>
        <v/>
      </c>
      <c r="F111" s="3" t="str">
        <f>IFERROR(VLOOKUP(B111,'Outgrower Checklist'!B:G,6,0),"")</f>
        <v/>
      </c>
      <c r="G111" s="92"/>
      <c r="H111" s="3" t="str">
        <f t="shared" si="2"/>
        <v/>
      </c>
      <c r="I111" s="44"/>
      <c r="J111" s="3" t="str">
        <f t="shared" si="3"/>
        <v/>
      </c>
      <c r="K111" s="44"/>
      <c r="L111" s="92"/>
    </row>
    <row r="112" spans="1:12" x14ac:dyDescent="0.25">
      <c r="B112" s="23" t="str">
        <f>IFERROR(INDEX('Outgrower Checklist'!$B$1:$B$396, SMALL(INDEX(('Outgrower Checklist'!$I$1:$I$396="Yes")*(MATCH(ROW('Outgrower Checklist'!$I$1:$I$396), ROW('Outgrower Checklist'!$I$1:$I$396)))+('Outgrower Checklist'!$I$1:$I$396&lt;&gt;"Yes")*1048577, 0, 0), ROW(A108))),"")</f>
        <v/>
      </c>
      <c r="C112" s="91" t="str">
        <f>IFERROR(VLOOKUP(B112,'Outgrower Checklist'!B:C,2,0),"")</f>
        <v/>
      </c>
      <c r="D112" s="41" t="str">
        <f>IFERROR(VLOOKUP(VLOOKUP(B112,'Outgrower Checklist'!B:J,9,0),DropDowns!G:I,3,0),"")</f>
        <v/>
      </c>
      <c r="E112" s="30" t="str">
        <f>IFERROR(VLOOKUP(B112,'Outgrower Checklist'!B:E,4,0),"")</f>
        <v/>
      </c>
      <c r="F112" s="3" t="str">
        <f>IFERROR(VLOOKUP(B112,'Outgrower Checklist'!B:G,6,0),"")</f>
        <v/>
      </c>
      <c r="G112" s="92"/>
      <c r="H112" s="3" t="str">
        <f t="shared" si="2"/>
        <v/>
      </c>
      <c r="I112" s="44"/>
      <c r="J112" s="3" t="str">
        <f t="shared" si="3"/>
        <v/>
      </c>
      <c r="K112" s="44"/>
      <c r="L112" s="92"/>
    </row>
    <row r="113" spans="2:12" x14ac:dyDescent="0.25">
      <c r="B113" s="23" t="str">
        <f>IFERROR(INDEX('Outgrower Checklist'!$B$1:$B$396, SMALL(INDEX(('Outgrower Checklist'!$I$1:$I$396="Yes")*(MATCH(ROW('Outgrower Checklist'!$I$1:$I$396), ROW('Outgrower Checklist'!$I$1:$I$396)))+('Outgrower Checklist'!$I$1:$I$396&lt;&gt;"Yes")*1048577, 0, 0), ROW(A109))),"")</f>
        <v/>
      </c>
      <c r="C113" s="91" t="str">
        <f>IFERROR(VLOOKUP(B113,'Outgrower Checklist'!B:C,2,0),"")</f>
        <v/>
      </c>
      <c r="D113" s="41" t="str">
        <f>IFERROR(VLOOKUP(VLOOKUP(B113,'Outgrower Checklist'!B:J,9,0),DropDowns!G:I,3,0),"")</f>
        <v/>
      </c>
      <c r="E113" s="30" t="str">
        <f>IFERROR(VLOOKUP(B113,'Outgrower Checklist'!B:E,4,0),"")</f>
        <v/>
      </c>
      <c r="F113" s="3" t="str">
        <f>IFERROR(VLOOKUP(B113,'Outgrower Checklist'!B:G,6,0),"")</f>
        <v/>
      </c>
      <c r="G113" s="92"/>
      <c r="H113" s="3" t="str">
        <f t="shared" si="2"/>
        <v/>
      </c>
      <c r="I113" s="44"/>
      <c r="J113" s="3" t="str">
        <f t="shared" si="3"/>
        <v/>
      </c>
      <c r="K113" s="44"/>
      <c r="L113" s="92"/>
    </row>
    <row r="114" spans="2:12" x14ac:dyDescent="0.25">
      <c r="B114" s="23" t="str">
        <f>IFERROR(INDEX('Outgrower Checklist'!$B$1:$B$396, SMALL(INDEX(('Outgrower Checklist'!$I$1:$I$396="Yes")*(MATCH(ROW('Outgrower Checklist'!$I$1:$I$396), ROW('Outgrower Checklist'!$I$1:$I$396)))+('Outgrower Checklist'!$I$1:$I$396&lt;&gt;"Yes")*1048577, 0, 0), ROW(A110))),"")</f>
        <v/>
      </c>
      <c r="C114" s="91" t="str">
        <f>IFERROR(VLOOKUP(B114,'Outgrower Checklist'!B:C,2,0),"")</f>
        <v/>
      </c>
      <c r="D114" s="41" t="str">
        <f>IFERROR(VLOOKUP(VLOOKUP(B114,'Outgrower Checklist'!B:J,9,0),DropDowns!G:I,3,0),"")</f>
        <v/>
      </c>
      <c r="E114" s="30" t="str">
        <f>IFERROR(VLOOKUP(B114,'Outgrower Checklist'!B:E,4,0),"")</f>
        <v/>
      </c>
      <c r="F114" s="3" t="str">
        <f>IFERROR(VLOOKUP(B114,'Outgrower Checklist'!B:G,6,0),"")</f>
        <v/>
      </c>
      <c r="G114" s="92"/>
      <c r="H114" s="3" t="str">
        <f t="shared" si="2"/>
        <v/>
      </c>
      <c r="I114" s="44"/>
      <c r="J114" s="3" t="str">
        <f t="shared" si="3"/>
        <v/>
      </c>
      <c r="K114" s="44"/>
      <c r="L114" s="92"/>
    </row>
    <row r="115" spans="2:12" x14ac:dyDescent="0.25">
      <c r="B115" s="23" t="str">
        <f>IFERROR(INDEX('Outgrower Checklist'!$B$1:$B$396, SMALL(INDEX(('Outgrower Checklist'!$I$1:$I$396="Yes")*(MATCH(ROW('Outgrower Checklist'!$I$1:$I$396), ROW('Outgrower Checklist'!$I$1:$I$396)))+('Outgrower Checklist'!$I$1:$I$396&lt;&gt;"Yes")*1048577, 0, 0), ROW(A111))),"")</f>
        <v/>
      </c>
      <c r="C115" s="91" t="str">
        <f>IFERROR(VLOOKUP(B115,'Outgrower Checklist'!B:C,2,0),"")</f>
        <v/>
      </c>
      <c r="D115" s="41" t="str">
        <f>IFERROR(VLOOKUP(VLOOKUP(B115,'Outgrower Checklist'!B:J,9,0),DropDowns!G:I,3,0),"")</f>
        <v/>
      </c>
      <c r="E115" s="30" t="str">
        <f>IFERROR(VLOOKUP(B115,'Outgrower Checklist'!B:E,4,0),"")</f>
        <v/>
      </c>
      <c r="F115" s="3" t="str">
        <f>IFERROR(VLOOKUP(B115,'Outgrower Checklist'!B:G,6,0),"")</f>
        <v/>
      </c>
      <c r="G115" s="92"/>
      <c r="H115" s="3" t="str">
        <f t="shared" si="2"/>
        <v/>
      </c>
      <c r="I115" s="44"/>
      <c r="J115" s="3" t="str">
        <f t="shared" si="3"/>
        <v/>
      </c>
      <c r="K115" s="44"/>
      <c r="L115" s="92"/>
    </row>
    <row r="116" spans="2:12" x14ac:dyDescent="0.25">
      <c r="B116" s="23" t="str">
        <f>IFERROR(INDEX('Outgrower Checklist'!$B$1:$B$396, SMALL(INDEX(('Outgrower Checklist'!$I$1:$I$396="Yes")*(MATCH(ROW('Outgrower Checklist'!$I$1:$I$396), ROW('Outgrower Checklist'!$I$1:$I$396)))+('Outgrower Checklist'!$I$1:$I$396&lt;&gt;"Yes")*1048577, 0, 0), ROW(A112))),"")</f>
        <v/>
      </c>
      <c r="C116" s="91" t="str">
        <f>IFERROR(VLOOKUP(B116,'Outgrower Checklist'!B:C,2,0),"")</f>
        <v/>
      </c>
      <c r="D116" s="41" t="str">
        <f>IFERROR(VLOOKUP(VLOOKUP(B116,'Outgrower Checklist'!B:J,9,0),DropDowns!G:I,3,0),"")</f>
        <v/>
      </c>
      <c r="E116" s="30" t="str">
        <f>IFERROR(VLOOKUP(B116,'Outgrower Checklist'!B:E,4,0),"")</f>
        <v/>
      </c>
      <c r="F116" s="3" t="str">
        <f>IFERROR(VLOOKUP(B116,'Outgrower Checklist'!B:G,6,0),"")</f>
        <v/>
      </c>
      <c r="G116" s="92"/>
      <c r="H116" s="3" t="str">
        <f t="shared" si="2"/>
        <v/>
      </c>
      <c r="I116" s="44"/>
      <c r="J116" s="3" t="str">
        <f t="shared" si="3"/>
        <v/>
      </c>
      <c r="K116" s="44"/>
      <c r="L116" s="92"/>
    </row>
    <row r="117" spans="2:12" x14ac:dyDescent="0.25">
      <c r="B117" s="23" t="str">
        <f>IFERROR(INDEX('Outgrower Checklist'!$B$1:$B$396, SMALL(INDEX(('Outgrower Checklist'!$I$1:$I$396="Yes")*(MATCH(ROW('Outgrower Checklist'!$I$1:$I$396), ROW('Outgrower Checklist'!$I$1:$I$396)))+('Outgrower Checklist'!$I$1:$I$396&lt;&gt;"Yes")*1048577, 0, 0), ROW(A113))),"")</f>
        <v/>
      </c>
      <c r="C117" s="91" t="str">
        <f>IFERROR(VLOOKUP(B117,'Outgrower Checklist'!B:C,2,0),"")</f>
        <v/>
      </c>
      <c r="D117" s="41" t="str">
        <f>IFERROR(VLOOKUP(VLOOKUP(B117,'Outgrower Checklist'!B:J,9,0),DropDowns!G:I,3,0),"")</f>
        <v/>
      </c>
      <c r="E117" s="30" t="str">
        <f>IFERROR(VLOOKUP(B117,'Outgrower Checklist'!B:E,4,0),"")</f>
        <v/>
      </c>
      <c r="F117" s="3" t="str">
        <f>IFERROR(VLOOKUP(B117,'Outgrower Checklist'!B:G,6,0),"")</f>
        <v/>
      </c>
      <c r="G117" s="92"/>
      <c r="H117" s="3" t="str">
        <f t="shared" si="2"/>
        <v/>
      </c>
      <c r="I117" s="44"/>
      <c r="J117" s="3" t="str">
        <f t="shared" si="3"/>
        <v/>
      </c>
      <c r="K117" s="44"/>
      <c r="L117" s="92"/>
    </row>
    <row r="118" spans="2:12" x14ac:dyDescent="0.25">
      <c r="B118" s="23" t="str">
        <f>IFERROR(INDEX('Outgrower Checklist'!$B$1:$B$396, SMALL(INDEX(('Outgrower Checklist'!$I$1:$I$396="Yes")*(MATCH(ROW('Outgrower Checklist'!$I$1:$I$396), ROW('Outgrower Checklist'!$I$1:$I$396)))+('Outgrower Checklist'!$I$1:$I$396&lt;&gt;"Yes")*1048577, 0, 0), ROW(A114))),"")</f>
        <v/>
      </c>
      <c r="C118" s="91" t="str">
        <f>IFERROR(VLOOKUP(B118,'Outgrower Checklist'!B:C,2,0),"")</f>
        <v/>
      </c>
      <c r="D118" s="41" t="str">
        <f>IFERROR(VLOOKUP(VLOOKUP(B118,'Outgrower Checklist'!B:J,9,0),DropDowns!G:I,3,0),"")</f>
        <v/>
      </c>
      <c r="E118" s="30" t="str">
        <f>IFERROR(VLOOKUP(B118,'Outgrower Checklist'!B:E,4,0),"")</f>
        <v/>
      </c>
      <c r="F118" s="3" t="str">
        <f>IFERROR(VLOOKUP(B118,'Outgrower Checklist'!B:G,6,0),"")</f>
        <v/>
      </c>
      <c r="G118" s="92"/>
      <c r="H118" s="3" t="str">
        <f t="shared" si="2"/>
        <v/>
      </c>
      <c r="I118" s="44"/>
      <c r="J118" s="3" t="str">
        <f t="shared" si="3"/>
        <v/>
      </c>
      <c r="K118" s="44"/>
      <c r="L118" s="92"/>
    </row>
    <row r="119" spans="2:12" x14ac:dyDescent="0.25">
      <c r="B119" s="23" t="str">
        <f>IFERROR(INDEX('Outgrower Checklist'!$B$1:$B$396, SMALL(INDEX(('Outgrower Checklist'!$I$1:$I$396="Yes")*(MATCH(ROW('Outgrower Checklist'!$I$1:$I$396), ROW('Outgrower Checklist'!$I$1:$I$396)))+('Outgrower Checklist'!$I$1:$I$396&lt;&gt;"Yes")*1048577, 0, 0), ROW(A115))),"")</f>
        <v/>
      </c>
      <c r="C119" s="91" t="str">
        <f>IFERROR(VLOOKUP(B119,'Outgrower Checklist'!B:C,2,0),"")</f>
        <v/>
      </c>
      <c r="D119" s="41" t="str">
        <f>IFERROR(VLOOKUP(VLOOKUP(B119,'Outgrower Checklist'!B:J,9,0),DropDowns!G:I,3,0),"")</f>
        <v/>
      </c>
      <c r="E119" s="30" t="str">
        <f>IFERROR(VLOOKUP(B119,'Outgrower Checklist'!B:E,4,0),"")</f>
        <v/>
      </c>
      <c r="F119" s="3" t="str">
        <f>IFERROR(VLOOKUP(B119,'Outgrower Checklist'!B:G,6,0),"")</f>
        <v/>
      </c>
      <c r="G119" s="92"/>
      <c r="H119" s="3" t="str">
        <f t="shared" si="2"/>
        <v/>
      </c>
      <c r="I119" s="44"/>
      <c r="J119" s="3" t="str">
        <f t="shared" si="3"/>
        <v/>
      </c>
      <c r="K119" s="44"/>
      <c r="L119" s="92"/>
    </row>
    <row r="120" spans="2:12" x14ac:dyDescent="0.25">
      <c r="B120" s="23" t="str">
        <f>IFERROR(INDEX('Outgrower Checklist'!$B$1:$B$396, SMALL(INDEX(('Outgrower Checklist'!$I$1:$I$396="Yes")*(MATCH(ROW('Outgrower Checklist'!$I$1:$I$396), ROW('Outgrower Checklist'!$I$1:$I$396)))+('Outgrower Checklist'!$I$1:$I$396&lt;&gt;"Yes")*1048577, 0, 0), ROW(A116))),"")</f>
        <v/>
      </c>
      <c r="C120" s="91" t="str">
        <f>IFERROR(VLOOKUP(B120,'Outgrower Checklist'!B:C,2,0),"")</f>
        <v/>
      </c>
      <c r="D120" s="41" t="str">
        <f>IFERROR(VLOOKUP(VLOOKUP(B120,'Outgrower Checklist'!B:J,9,0),DropDowns!G:I,3,0),"")</f>
        <v/>
      </c>
      <c r="E120" s="30" t="str">
        <f>IFERROR(VLOOKUP(B120,'Outgrower Checklist'!B:E,4,0),"")</f>
        <v/>
      </c>
      <c r="F120" s="3" t="str">
        <f>IFERROR(VLOOKUP(B120,'Outgrower Checklist'!B:G,6,0),"")</f>
        <v/>
      </c>
      <c r="G120" s="92"/>
      <c r="H120" s="3" t="str">
        <f t="shared" si="2"/>
        <v/>
      </c>
      <c r="I120" s="44"/>
      <c r="J120" s="3" t="str">
        <f t="shared" si="3"/>
        <v/>
      </c>
      <c r="K120" s="44"/>
      <c r="L120" s="92"/>
    </row>
    <row r="121" spans="2:12" x14ac:dyDescent="0.25">
      <c r="B121" s="23" t="str">
        <f>IFERROR(INDEX('Outgrower Checklist'!$B$1:$B$396, SMALL(INDEX(('Outgrower Checklist'!$I$1:$I$396="Yes")*(MATCH(ROW('Outgrower Checklist'!$I$1:$I$396), ROW('Outgrower Checklist'!$I$1:$I$396)))+('Outgrower Checklist'!$I$1:$I$396&lt;&gt;"Yes")*1048577, 0, 0), ROW(A117))),"")</f>
        <v/>
      </c>
      <c r="C121" s="91" t="str">
        <f>IFERROR(VLOOKUP(B121,'Outgrower Checklist'!B:C,2,0),"")</f>
        <v/>
      </c>
      <c r="D121" s="41" t="str">
        <f>IFERROR(VLOOKUP(VLOOKUP(B121,'Outgrower Checklist'!B:J,9,0),DropDowns!G:I,3,0),"")</f>
        <v/>
      </c>
      <c r="E121" s="30" t="str">
        <f>IFERROR(VLOOKUP(B121,'Outgrower Checklist'!B:E,4,0),"")</f>
        <v/>
      </c>
      <c r="F121" s="3" t="str">
        <f>IFERROR(VLOOKUP(B121,'Outgrower Checklist'!B:G,6,0),"")</f>
        <v/>
      </c>
      <c r="G121" s="92"/>
      <c r="H121" s="3" t="str">
        <f t="shared" si="2"/>
        <v/>
      </c>
      <c r="I121" s="44"/>
      <c r="J121" s="3" t="str">
        <f t="shared" si="3"/>
        <v/>
      </c>
      <c r="K121" s="44"/>
      <c r="L121" s="92"/>
    </row>
    <row r="122" spans="2:12" x14ac:dyDescent="0.25">
      <c r="B122" s="23" t="str">
        <f>IFERROR(INDEX('Outgrower Checklist'!$B$1:$B$396, SMALL(INDEX(('Outgrower Checklist'!$I$1:$I$396="Yes")*(MATCH(ROW('Outgrower Checklist'!$I$1:$I$396), ROW('Outgrower Checklist'!$I$1:$I$396)))+('Outgrower Checklist'!$I$1:$I$396&lt;&gt;"Yes")*1048577, 0, 0), ROW(A118))),"")</f>
        <v/>
      </c>
      <c r="C122" s="91" t="str">
        <f>IFERROR(VLOOKUP(B122,'Outgrower Checklist'!B:C,2,0),"")</f>
        <v/>
      </c>
      <c r="D122" s="41" t="str">
        <f>IFERROR(VLOOKUP(VLOOKUP(B122,'Outgrower Checklist'!B:J,9,0),DropDowns!G:I,3,0),"")</f>
        <v/>
      </c>
      <c r="E122" s="30" t="str">
        <f>IFERROR(VLOOKUP(B122,'Outgrower Checklist'!B:E,4,0),"")</f>
        <v/>
      </c>
      <c r="F122" s="3" t="str">
        <f>IFERROR(VLOOKUP(B122,'Outgrower Checklist'!B:G,6,0),"")</f>
        <v/>
      </c>
      <c r="G122" s="92"/>
      <c r="H122" s="3" t="str">
        <f t="shared" si="2"/>
        <v/>
      </c>
      <c r="I122" s="44"/>
      <c r="J122" s="3" t="str">
        <f t="shared" si="3"/>
        <v/>
      </c>
      <c r="K122" s="44"/>
      <c r="L122" s="92"/>
    </row>
    <row r="123" spans="2:12" x14ac:dyDescent="0.25">
      <c r="B123" s="23" t="str">
        <f>IFERROR(INDEX('Outgrower Checklist'!$B$1:$B$396, SMALL(INDEX(('Outgrower Checklist'!$I$1:$I$396="Yes")*(MATCH(ROW('Outgrower Checklist'!$I$1:$I$396), ROW('Outgrower Checklist'!$I$1:$I$396)))+('Outgrower Checklist'!$I$1:$I$396&lt;&gt;"Yes")*1048577, 0, 0), ROW(A119))),"")</f>
        <v/>
      </c>
      <c r="C123" s="91" t="str">
        <f>IFERROR(VLOOKUP(B123,'Outgrower Checklist'!B:C,2,0),"")</f>
        <v/>
      </c>
      <c r="D123" s="41" t="str">
        <f>IFERROR(VLOOKUP(VLOOKUP(B123,'Outgrower Checklist'!B:J,9,0),DropDowns!G:I,3,0),"")</f>
        <v/>
      </c>
      <c r="E123" s="30" t="str">
        <f>IFERROR(VLOOKUP(B123,'Outgrower Checklist'!B:E,4,0),"")</f>
        <v/>
      </c>
      <c r="F123" s="3" t="str">
        <f>IFERROR(VLOOKUP(B123,'Outgrower Checklist'!B:G,6,0),"")</f>
        <v/>
      </c>
      <c r="G123" s="92"/>
      <c r="H123" s="3" t="str">
        <f t="shared" si="2"/>
        <v/>
      </c>
      <c r="I123" s="44"/>
      <c r="J123" s="3" t="str">
        <f t="shared" si="3"/>
        <v/>
      </c>
      <c r="K123" s="44"/>
      <c r="L123" s="92"/>
    </row>
    <row r="124" spans="2:12" x14ac:dyDescent="0.25">
      <c r="B124" s="23" t="str">
        <f>IFERROR(INDEX('Outgrower Checklist'!$B$1:$B$396, SMALL(INDEX(('Outgrower Checklist'!$I$1:$I$396="Yes")*(MATCH(ROW('Outgrower Checklist'!$I$1:$I$396), ROW('Outgrower Checklist'!$I$1:$I$396)))+('Outgrower Checklist'!$I$1:$I$396&lt;&gt;"Yes")*1048577, 0, 0), ROW(A120))),"")</f>
        <v/>
      </c>
      <c r="C124" s="91" t="str">
        <f>IFERROR(VLOOKUP(B124,'Outgrower Checklist'!B:C,2,0),"")</f>
        <v/>
      </c>
      <c r="D124" s="41" t="str">
        <f>IFERROR(VLOOKUP(VLOOKUP(B124,'Outgrower Checklist'!B:J,9,0),DropDowns!G:I,3,0),"")</f>
        <v/>
      </c>
      <c r="E124" s="30" t="str">
        <f>IFERROR(VLOOKUP(B124,'Outgrower Checklist'!B:E,4,0),"")</f>
        <v/>
      </c>
      <c r="F124" s="3" t="str">
        <f>IFERROR(VLOOKUP(B124,'Outgrower Checklist'!B:G,6,0),"")</f>
        <v/>
      </c>
      <c r="G124" s="92"/>
      <c r="H124" s="3" t="str">
        <f t="shared" si="2"/>
        <v/>
      </c>
      <c r="I124" s="44"/>
      <c r="J124" s="3" t="str">
        <f t="shared" si="3"/>
        <v/>
      </c>
      <c r="K124" s="44"/>
      <c r="L124" s="92"/>
    </row>
    <row r="125" spans="2:12" x14ac:dyDescent="0.25">
      <c r="B125" s="23" t="str">
        <f>IFERROR(INDEX('Outgrower Checklist'!$B$1:$B$396, SMALL(INDEX(('Outgrower Checklist'!$I$1:$I$396="Yes")*(MATCH(ROW('Outgrower Checklist'!$I$1:$I$396), ROW('Outgrower Checklist'!$I$1:$I$396)))+('Outgrower Checklist'!$I$1:$I$396&lt;&gt;"Yes")*1048577, 0, 0), ROW(A121))),"")</f>
        <v/>
      </c>
      <c r="C125" s="91" t="str">
        <f>IFERROR(VLOOKUP(B125,'Outgrower Checklist'!B:C,2,0),"")</f>
        <v/>
      </c>
      <c r="D125" s="41" t="str">
        <f>IFERROR(VLOOKUP(VLOOKUP(B125,'Outgrower Checklist'!B:J,9,0),DropDowns!G:I,3,0),"")</f>
        <v/>
      </c>
      <c r="E125" s="30" t="str">
        <f>IFERROR(VLOOKUP(B125,'Outgrower Checklist'!B:E,4,0),"")</f>
        <v/>
      </c>
      <c r="F125" s="3" t="str">
        <f>IFERROR(VLOOKUP(B125,'Outgrower Checklist'!B:G,6,0),"")</f>
        <v/>
      </c>
      <c r="G125" s="92"/>
      <c r="H125" s="3" t="str">
        <f t="shared" si="2"/>
        <v/>
      </c>
      <c r="I125" s="44"/>
      <c r="J125" s="3" t="str">
        <f t="shared" si="3"/>
        <v/>
      </c>
      <c r="K125" s="44"/>
      <c r="L125" s="92"/>
    </row>
    <row r="126" spans="2:12" x14ac:dyDescent="0.25">
      <c r="B126" s="23" t="str">
        <f>IFERROR(INDEX('Outgrower Checklist'!$B$1:$B$396, SMALL(INDEX(('Outgrower Checklist'!$I$1:$I$396="Yes")*(MATCH(ROW('Outgrower Checklist'!$I$1:$I$396), ROW('Outgrower Checklist'!$I$1:$I$396)))+('Outgrower Checklist'!$I$1:$I$396&lt;&gt;"Yes")*1048577, 0, 0), ROW(A122))),"")</f>
        <v/>
      </c>
      <c r="C126" s="91" t="str">
        <f>IFERROR(VLOOKUP(B126,'Outgrower Checklist'!B:C,2,0),"")</f>
        <v/>
      </c>
      <c r="D126" s="41" t="str">
        <f>IFERROR(VLOOKUP(VLOOKUP(B126,'Outgrower Checklist'!B:J,9,0),DropDowns!G:I,3,0),"")</f>
        <v/>
      </c>
      <c r="E126" s="30" t="str">
        <f>IFERROR(VLOOKUP(B126,'Outgrower Checklist'!B:E,4,0),"")</f>
        <v/>
      </c>
      <c r="F126" s="3" t="str">
        <f>IFERROR(VLOOKUP(B126,'Outgrower Checklist'!B:G,6,0),"")</f>
        <v/>
      </c>
      <c r="G126" s="92"/>
      <c r="H126" s="3" t="str">
        <f t="shared" si="2"/>
        <v/>
      </c>
      <c r="I126" s="44"/>
      <c r="J126" s="3" t="str">
        <f t="shared" si="3"/>
        <v/>
      </c>
      <c r="K126" s="44"/>
      <c r="L126" s="92"/>
    </row>
    <row r="127" spans="2:12" x14ac:dyDescent="0.25">
      <c r="B127" s="23" t="str">
        <f>IFERROR(INDEX('Outgrower Checklist'!$B$1:$B$396, SMALL(INDEX(('Outgrower Checklist'!$I$1:$I$396="Yes")*(MATCH(ROW('Outgrower Checklist'!$I$1:$I$396), ROW('Outgrower Checklist'!$I$1:$I$396)))+('Outgrower Checklist'!$I$1:$I$396&lt;&gt;"Yes")*1048577, 0, 0), ROW(A123))),"")</f>
        <v/>
      </c>
      <c r="C127" s="91" t="str">
        <f>IFERROR(VLOOKUP(B127,'Outgrower Checklist'!B:C,2,0),"")</f>
        <v/>
      </c>
      <c r="D127" s="41" t="str">
        <f>IFERROR(VLOOKUP(VLOOKUP(B127,'Outgrower Checklist'!B:J,9,0),DropDowns!G:I,3,0),"")</f>
        <v/>
      </c>
      <c r="E127" s="30" t="str">
        <f>IFERROR(VLOOKUP(B127,'Outgrower Checklist'!B:E,4,0),"")</f>
        <v/>
      </c>
      <c r="F127" s="3" t="str">
        <f>IFERROR(VLOOKUP(B127,'Outgrower Checklist'!B:G,6,0),"")</f>
        <v/>
      </c>
      <c r="G127" s="92"/>
      <c r="H127" s="3" t="str">
        <f t="shared" si="2"/>
        <v/>
      </c>
      <c r="I127" s="44"/>
      <c r="J127" s="3" t="str">
        <f t="shared" si="3"/>
        <v/>
      </c>
      <c r="K127" s="44"/>
      <c r="L127" s="92"/>
    </row>
    <row r="128" spans="2:12" x14ac:dyDescent="0.25">
      <c r="B128" s="23" t="str">
        <f>IFERROR(INDEX('Outgrower Checklist'!$B$1:$B$396, SMALL(INDEX(('Outgrower Checklist'!$I$1:$I$396="Yes")*(MATCH(ROW('Outgrower Checklist'!$I$1:$I$396), ROW('Outgrower Checklist'!$I$1:$I$396)))+('Outgrower Checklist'!$I$1:$I$396&lt;&gt;"Yes")*1048577, 0, 0), ROW(A124))),"")</f>
        <v/>
      </c>
      <c r="C128" s="91" t="str">
        <f>IFERROR(VLOOKUP(B128,'Outgrower Checklist'!B:C,2,0),"")</f>
        <v/>
      </c>
      <c r="D128" s="41" t="str">
        <f>IFERROR(VLOOKUP(VLOOKUP(B128,'Outgrower Checklist'!B:J,9,0),DropDowns!G:I,3,0),"")</f>
        <v/>
      </c>
      <c r="E128" s="30" t="str">
        <f>IFERROR(VLOOKUP(B128,'Outgrower Checklist'!B:E,4,0),"")</f>
        <v/>
      </c>
      <c r="F128" s="3" t="str">
        <f>IFERROR(VLOOKUP(B128,'Outgrower Checklist'!B:G,6,0),"")</f>
        <v/>
      </c>
      <c r="G128" s="92"/>
      <c r="H128" s="3" t="str">
        <f t="shared" si="2"/>
        <v/>
      </c>
      <c r="I128" s="44"/>
      <c r="J128" s="3" t="str">
        <f t="shared" si="3"/>
        <v/>
      </c>
      <c r="K128" s="44"/>
      <c r="L128" s="92"/>
    </row>
    <row r="129" spans="2:12" x14ac:dyDescent="0.25">
      <c r="B129" s="23" t="str">
        <f>IFERROR(INDEX('Outgrower Checklist'!$B$1:$B$396, SMALL(INDEX(('Outgrower Checklist'!$I$1:$I$396="Yes")*(MATCH(ROW('Outgrower Checklist'!$I$1:$I$396), ROW('Outgrower Checklist'!$I$1:$I$396)))+('Outgrower Checklist'!$I$1:$I$396&lt;&gt;"Yes")*1048577, 0, 0), ROW(A125))),"")</f>
        <v/>
      </c>
      <c r="C129" s="91" t="str">
        <f>IFERROR(VLOOKUP(B129,'Outgrower Checklist'!B:C,2,0),"")</f>
        <v/>
      </c>
      <c r="D129" s="41" t="str">
        <f>IFERROR(VLOOKUP(VLOOKUP(B129,'Outgrower Checklist'!B:J,9,0),DropDowns!G:I,3,0),"")</f>
        <v/>
      </c>
      <c r="E129" s="30" t="str">
        <f>IFERROR(VLOOKUP(B129,'Outgrower Checklist'!B:E,4,0),"")</f>
        <v/>
      </c>
      <c r="F129" s="3" t="str">
        <f>IFERROR(VLOOKUP(B129,'Outgrower Checklist'!B:G,6,0),"")</f>
        <v/>
      </c>
      <c r="G129" s="92"/>
      <c r="H129" s="3" t="str">
        <f t="shared" si="2"/>
        <v/>
      </c>
      <c r="I129" s="44"/>
      <c r="J129" s="3" t="str">
        <f t="shared" si="3"/>
        <v/>
      </c>
      <c r="K129" s="44"/>
      <c r="L129" s="92"/>
    </row>
    <row r="130" spans="2:12" x14ac:dyDescent="0.25">
      <c r="B130" s="23" t="str">
        <f>IFERROR(INDEX('Outgrower Checklist'!$B$1:$B$396, SMALL(INDEX(('Outgrower Checklist'!$I$1:$I$396="Yes")*(MATCH(ROW('Outgrower Checklist'!$I$1:$I$396), ROW('Outgrower Checklist'!$I$1:$I$396)))+('Outgrower Checklist'!$I$1:$I$396&lt;&gt;"Yes")*1048577, 0, 0), ROW(A126))),"")</f>
        <v/>
      </c>
      <c r="C130" s="91" t="str">
        <f>IFERROR(VLOOKUP(B130,'Outgrower Checklist'!B:C,2,0),"")</f>
        <v/>
      </c>
      <c r="D130" s="41" t="str">
        <f>IFERROR(VLOOKUP(VLOOKUP(B130,'Outgrower Checklist'!B:J,9,0),DropDowns!G:I,3,0),"")</f>
        <v/>
      </c>
      <c r="E130" s="30" t="str">
        <f>IFERROR(VLOOKUP(B130,'Outgrower Checklist'!B:E,4,0),"")</f>
        <v/>
      </c>
      <c r="F130" s="3" t="str">
        <f>IFERROR(VLOOKUP(B130,'Outgrower Checklist'!B:G,6,0),"")</f>
        <v/>
      </c>
      <c r="G130" s="92"/>
      <c r="H130" s="3" t="str">
        <f t="shared" si="2"/>
        <v/>
      </c>
      <c r="I130" s="44"/>
      <c r="J130" s="3" t="str">
        <f t="shared" si="3"/>
        <v/>
      </c>
      <c r="K130" s="44"/>
      <c r="L130" s="92"/>
    </row>
    <row r="131" spans="2:12" x14ac:dyDescent="0.25">
      <c r="B131" s="23" t="str">
        <f>IFERROR(INDEX('Outgrower Checklist'!$B$1:$B$396, SMALL(INDEX(('Outgrower Checklist'!$I$1:$I$396="Yes")*(MATCH(ROW('Outgrower Checklist'!$I$1:$I$396), ROW('Outgrower Checklist'!$I$1:$I$396)))+('Outgrower Checklist'!$I$1:$I$396&lt;&gt;"Yes")*1048577, 0, 0), ROW(A127))),"")</f>
        <v/>
      </c>
      <c r="C131" s="91" t="str">
        <f>IFERROR(VLOOKUP(B131,'Outgrower Checklist'!B:C,2,0),"")</f>
        <v/>
      </c>
      <c r="D131" s="41" t="str">
        <f>IFERROR(VLOOKUP(VLOOKUP(B131,'Outgrower Checklist'!B:J,9,0),DropDowns!G:I,3,0),"")</f>
        <v/>
      </c>
      <c r="E131" s="30" t="str">
        <f>IFERROR(VLOOKUP(B131,'Outgrower Checklist'!B:E,4,0),"")</f>
        <v/>
      </c>
      <c r="F131" s="3" t="str">
        <f>IFERROR(VLOOKUP(B131,'Outgrower Checklist'!B:G,6,0),"")</f>
        <v/>
      </c>
      <c r="G131" s="92"/>
      <c r="H131" s="3" t="str">
        <f t="shared" si="2"/>
        <v/>
      </c>
      <c r="I131" s="44"/>
      <c r="J131" s="3" t="str">
        <f t="shared" si="3"/>
        <v/>
      </c>
      <c r="K131" s="44"/>
      <c r="L131" s="92"/>
    </row>
    <row r="132" spans="2:12" x14ac:dyDescent="0.25">
      <c r="B132" s="23" t="str">
        <f>IFERROR(INDEX('Outgrower Checklist'!$B$1:$B$396, SMALL(INDEX(('Outgrower Checklist'!$I$1:$I$396="Yes")*(MATCH(ROW('Outgrower Checklist'!$I$1:$I$396), ROW('Outgrower Checklist'!$I$1:$I$396)))+('Outgrower Checklist'!$I$1:$I$396&lt;&gt;"Yes")*1048577, 0, 0), ROW(A128))),"")</f>
        <v/>
      </c>
      <c r="C132" s="91" t="str">
        <f>IFERROR(VLOOKUP(B132,'Outgrower Checklist'!B:C,2,0),"")</f>
        <v/>
      </c>
      <c r="D132" s="41" t="str">
        <f>IFERROR(VLOOKUP(VLOOKUP(B132,'Outgrower Checklist'!B:J,9,0),DropDowns!G:I,3,0),"")</f>
        <v/>
      </c>
      <c r="E132" s="30" t="str">
        <f>IFERROR(VLOOKUP(B132,'Outgrower Checklist'!B:E,4,0),"")</f>
        <v/>
      </c>
      <c r="F132" s="3" t="str">
        <f>IFERROR(VLOOKUP(B132,'Outgrower Checklist'!B:G,6,0),"")</f>
        <v/>
      </c>
      <c r="G132" s="92"/>
      <c r="H132" s="3" t="str">
        <f t="shared" si="2"/>
        <v/>
      </c>
      <c r="I132" s="44"/>
      <c r="J132" s="3" t="str">
        <f t="shared" si="3"/>
        <v/>
      </c>
      <c r="K132" s="44"/>
      <c r="L132" s="92"/>
    </row>
    <row r="133" spans="2:12" x14ac:dyDescent="0.25">
      <c r="B133" s="23" t="str">
        <f>IFERROR(INDEX('Outgrower Checklist'!$B$1:$B$396, SMALL(INDEX(('Outgrower Checklist'!$I$1:$I$396="Yes")*(MATCH(ROW('Outgrower Checklist'!$I$1:$I$396), ROW('Outgrower Checklist'!$I$1:$I$396)))+('Outgrower Checklist'!$I$1:$I$396&lt;&gt;"Yes")*1048577, 0, 0), ROW(A129))),"")</f>
        <v/>
      </c>
      <c r="C133" s="91" t="str">
        <f>IFERROR(VLOOKUP(B133,'Outgrower Checklist'!B:C,2,0),"")</f>
        <v/>
      </c>
      <c r="D133" s="41" t="str">
        <f>IFERROR(VLOOKUP(VLOOKUP(B133,'Outgrower Checklist'!B:J,9,0),DropDowns!G:I,3,0),"")</f>
        <v/>
      </c>
      <c r="E133" s="30" t="str">
        <f>IFERROR(VLOOKUP(B133,'Outgrower Checklist'!B:E,4,0),"")</f>
        <v/>
      </c>
      <c r="F133" s="3" t="str">
        <f>IFERROR(VLOOKUP(B133,'Outgrower Checklist'!B:G,6,0),"")</f>
        <v/>
      </c>
      <c r="G133" s="92"/>
      <c r="H133" s="3" t="str">
        <f t="shared" si="2"/>
        <v/>
      </c>
      <c r="I133" s="44"/>
      <c r="J133" s="3" t="str">
        <f t="shared" si="3"/>
        <v/>
      </c>
      <c r="K133" s="44"/>
      <c r="L133" s="92"/>
    </row>
    <row r="134" spans="2:12" x14ac:dyDescent="0.25">
      <c r="B134" s="23" t="str">
        <f>IFERROR(INDEX('Outgrower Checklist'!$B$1:$B$396, SMALL(INDEX(('Outgrower Checklist'!$I$1:$I$396="Yes")*(MATCH(ROW('Outgrower Checklist'!$I$1:$I$396), ROW('Outgrower Checklist'!$I$1:$I$396)))+('Outgrower Checklist'!$I$1:$I$396&lt;&gt;"Yes")*1048577, 0, 0), ROW(A130))),"")</f>
        <v/>
      </c>
      <c r="C134" s="91" t="str">
        <f>IFERROR(VLOOKUP(B134,'Outgrower Checklist'!B:C,2,0),"")</f>
        <v/>
      </c>
      <c r="D134" s="41" t="str">
        <f>IFERROR(VLOOKUP(VLOOKUP(B134,'Outgrower Checklist'!B:J,9,0),DropDowns!G:I,3,0),"")</f>
        <v/>
      </c>
      <c r="E134" s="30" t="str">
        <f>IFERROR(VLOOKUP(B134,'Outgrower Checklist'!B:E,4,0),"")</f>
        <v/>
      </c>
      <c r="F134" s="3" t="str">
        <f>IFERROR(VLOOKUP(B134,'Outgrower Checklist'!B:G,6,0),"")</f>
        <v/>
      </c>
      <c r="G134" s="92"/>
      <c r="H134" s="3" t="str">
        <f t="shared" ref="H134:H197" si="4">IF(B134&lt;&gt;"","Internal:","")</f>
        <v/>
      </c>
      <c r="I134" s="44"/>
      <c r="J134" s="3" t="str">
        <f t="shared" ref="J134:J197" si="5">IF(B134&lt;&gt;"","External:","")</f>
        <v/>
      </c>
      <c r="K134" s="44"/>
      <c r="L134" s="92"/>
    </row>
    <row r="135" spans="2:12" x14ac:dyDescent="0.25">
      <c r="B135" s="23" t="str">
        <f>IFERROR(INDEX('Outgrower Checklist'!$B$1:$B$396, SMALL(INDEX(('Outgrower Checklist'!$I$1:$I$396="Yes")*(MATCH(ROW('Outgrower Checklist'!$I$1:$I$396), ROW('Outgrower Checklist'!$I$1:$I$396)))+('Outgrower Checklist'!$I$1:$I$396&lt;&gt;"Yes")*1048577, 0, 0), ROW(A131))),"")</f>
        <v/>
      </c>
      <c r="C135" s="91" t="str">
        <f>IFERROR(VLOOKUP(B135,'Outgrower Checklist'!B:C,2,0),"")</f>
        <v/>
      </c>
      <c r="D135" s="41" t="str">
        <f>IFERROR(VLOOKUP(VLOOKUP(B135,'Outgrower Checklist'!B:J,9,0),DropDowns!G:I,3,0),"")</f>
        <v/>
      </c>
      <c r="E135" s="30" t="str">
        <f>IFERROR(VLOOKUP(B135,'Outgrower Checklist'!B:E,4,0),"")</f>
        <v/>
      </c>
      <c r="F135" s="3" t="str">
        <f>IFERROR(VLOOKUP(B135,'Outgrower Checklist'!B:G,6,0),"")</f>
        <v/>
      </c>
      <c r="G135" s="92"/>
      <c r="H135" s="3" t="str">
        <f t="shared" si="4"/>
        <v/>
      </c>
      <c r="I135" s="44"/>
      <c r="J135" s="3" t="str">
        <f t="shared" si="5"/>
        <v/>
      </c>
      <c r="K135" s="44"/>
      <c r="L135" s="92"/>
    </row>
    <row r="136" spans="2:12" x14ac:dyDescent="0.25">
      <c r="B136" s="23" t="str">
        <f>IFERROR(INDEX('Outgrower Checklist'!$B$1:$B$396, SMALL(INDEX(('Outgrower Checklist'!$I$1:$I$396="Yes")*(MATCH(ROW('Outgrower Checklist'!$I$1:$I$396), ROW('Outgrower Checklist'!$I$1:$I$396)))+('Outgrower Checklist'!$I$1:$I$396&lt;&gt;"Yes")*1048577, 0, 0), ROW(A132))),"")</f>
        <v/>
      </c>
      <c r="C136" s="91" t="str">
        <f>IFERROR(VLOOKUP(B136,'Outgrower Checklist'!B:C,2,0),"")</f>
        <v/>
      </c>
      <c r="D136" s="41" t="str">
        <f>IFERROR(VLOOKUP(VLOOKUP(B136,'Outgrower Checklist'!B:J,9,0),DropDowns!G:I,3,0),"")</f>
        <v/>
      </c>
      <c r="E136" s="30" t="str">
        <f>IFERROR(VLOOKUP(B136,'Outgrower Checklist'!B:E,4,0),"")</f>
        <v/>
      </c>
      <c r="F136" s="3" t="str">
        <f>IFERROR(VLOOKUP(B136,'Outgrower Checklist'!B:G,6,0),"")</f>
        <v/>
      </c>
      <c r="G136" s="92"/>
      <c r="H136" s="3" t="str">
        <f t="shared" si="4"/>
        <v/>
      </c>
      <c r="I136" s="44"/>
      <c r="J136" s="3" t="str">
        <f t="shared" si="5"/>
        <v/>
      </c>
      <c r="K136" s="44"/>
      <c r="L136" s="92"/>
    </row>
    <row r="137" spans="2:12" x14ac:dyDescent="0.25">
      <c r="B137" s="23" t="str">
        <f>IFERROR(INDEX('Outgrower Checklist'!$B$1:$B$396, SMALL(INDEX(('Outgrower Checklist'!$I$1:$I$396="Yes")*(MATCH(ROW('Outgrower Checklist'!$I$1:$I$396), ROW('Outgrower Checklist'!$I$1:$I$396)))+('Outgrower Checklist'!$I$1:$I$396&lt;&gt;"Yes")*1048577, 0, 0), ROW(A133))),"")</f>
        <v/>
      </c>
      <c r="C137" s="91" t="str">
        <f>IFERROR(VLOOKUP(B137,'Outgrower Checklist'!B:C,2,0),"")</f>
        <v/>
      </c>
      <c r="D137" s="41" t="str">
        <f>IFERROR(VLOOKUP(VLOOKUP(B137,'Outgrower Checklist'!B:J,9,0),DropDowns!G:I,3,0),"")</f>
        <v/>
      </c>
      <c r="E137" s="30" t="str">
        <f>IFERROR(VLOOKUP(B137,'Outgrower Checklist'!B:E,4,0),"")</f>
        <v/>
      </c>
      <c r="F137" s="3" t="str">
        <f>IFERROR(VLOOKUP(B137,'Outgrower Checklist'!B:G,6,0),"")</f>
        <v/>
      </c>
      <c r="G137" s="92"/>
      <c r="H137" s="3" t="str">
        <f t="shared" si="4"/>
        <v/>
      </c>
      <c r="I137" s="44"/>
      <c r="J137" s="3" t="str">
        <f t="shared" si="5"/>
        <v/>
      </c>
      <c r="K137" s="44"/>
      <c r="L137" s="92"/>
    </row>
    <row r="138" spans="2:12" x14ac:dyDescent="0.25">
      <c r="B138" s="23" t="str">
        <f>IFERROR(INDEX('Outgrower Checklist'!$B$1:$B$396, SMALL(INDEX(('Outgrower Checklist'!$I$1:$I$396="Yes")*(MATCH(ROW('Outgrower Checklist'!$I$1:$I$396), ROW('Outgrower Checklist'!$I$1:$I$396)))+('Outgrower Checklist'!$I$1:$I$396&lt;&gt;"Yes")*1048577, 0, 0), ROW(A134))),"")</f>
        <v/>
      </c>
      <c r="C138" s="91" t="str">
        <f>IFERROR(VLOOKUP(B138,'Outgrower Checklist'!B:C,2,0),"")</f>
        <v/>
      </c>
      <c r="D138" s="41" t="str">
        <f>IFERROR(VLOOKUP(VLOOKUP(B138,'Outgrower Checklist'!B:J,9,0),DropDowns!G:I,3,0),"")</f>
        <v/>
      </c>
      <c r="E138" s="30" t="str">
        <f>IFERROR(VLOOKUP(B138,'Outgrower Checklist'!B:E,4,0),"")</f>
        <v/>
      </c>
      <c r="F138" s="3" t="str">
        <f>IFERROR(VLOOKUP(B138,'Outgrower Checklist'!B:G,6,0),"")</f>
        <v/>
      </c>
      <c r="G138" s="92"/>
      <c r="H138" s="3" t="str">
        <f t="shared" si="4"/>
        <v/>
      </c>
      <c r="I138" s="44"/>
      <c r="J138" s="3" t="str">
        <f t="shared" si="5"/>
        <v/>
      </c>
      <c r="K138" s="44"/>
      <c r="L138" s="92"/>
    </row>
    <row r="139" spans="2:12" x14ac:dyDescent="0.25">
      <c r="B139" s="23" t="str">
        <f>IFERROR(INDEX('Outgrower Checklist'!$B$1:$B$396, SMALL(INDEX(('Outgrower Checklist'!$I$1:$I$396="Yes")*(MATCH(ROW('Outgrower Checklist'!$I$1:$I$396), ROW('Outgrower Checklist'!$I$1:$I$396)))+('Outgrower Checklist'!$I$1:$I$396&lt;&gt;"Yes")*1048577, 0, 0), ROW(A135))),"")</f>
        <v/>
      </c>
      <c r="C139" s="91" t="str">
        <f>IFERROR(VLOOKUP(B139,'Outgrower Checklist'!B:C,2,0),"")</f>
        <v/>
      </c>
      <c r="D139" s="41" t="str">
        <f>IFERROR(VLOOKUP(VLOOKUP(B139,'Outgrower Checklist'!B:J,9,0),DropDowns!G:I,3,0),"")</f>
        <v/>
      </c>
      <c r="E139" s="30" t="str">
        <f>IFERROR(VLOOKUP(B139,'Outgrower Checklist'!B:E,4,0),"")</f>
        <v/>
      </c>
      <c r="F139" s="3" t="str">
        <f>IFERROR(VLOOKUP(B139,'Outgrower Checklist'!B:G,6,0),"")</f>
        <v/>
      </c>
      <c r="G139" s="92"/>
      <c r="H139" s="3" t="str">
        <f t="shared" si="4"/>
        <v/>
      </c>
      <c r="I139" s="44"/>
      <c r="J139" s="3" t="str">
        <f t="shared" si="5"/>
        <v/>
      </c>
      <c r="K139" s="44"/>
      <c r="L139" s="92"/>
    </row>
    <row r="140" spans="2:12" x14ac:dyDescent="0.25">
      <c r="B140" s="23" t="str">
        <f>IFERROR(INDEX('Outgrower Checklist'!$B$1:$B$396, SMALL(INDEX(('Outgrower Checklist'!$I$1:$I$396="Yes")*(MATCH(ROW('Outgrower Checklist'!$I$1:$I$396), ROW('Outgrower Checklist'!$I$1:$I$396)))+('Outgrower Checklist'!$I$1:$I$396&lt;&gt;"Yes")*1048577, 0, 0), ROW(A136))),"")</f>
        <v/>
      </c>
      <c r="C140" s="91" t="str">
        <f>IFERROR(VLOOKUP(B140,'Outgrower Checklist'!B:C,2,0),"")</f>
        <v/>
      </c>
      <c r="D140" s="41" t="str">
        <f>IFERROR(VLOOKUP(VLOOKUP(B140,'Outgrower Checklist'!B:J,9,0),DropDowns!G:I,3,0),"")</f>
        <v/>
      </c>
      <c r="E140" s="30" t="str">
        <f>IFERROR(VLOOKUP(B140,'Outgrower Checklist'!B:E,4,0),"")</f>
        <v/>
      </c>
      <c r="F140" s="3" t="str">
        <f>IFERROR(VLOOKUP(B140,'Outgrower Checklist'!B:G,6,0),"")</f>
        <v/>
      </c>
      <c r="G140" s="92"/>
      <c r="H140" s="3" t="str">
        <f t="shared" si="4"/>
        <v/>
      </c>
      <c r="I140" s="44"/>
      <c r="J140" s="3" t="str">
        <f t="shared" si="5"/>
        <v/>
      </c>
      <c r="K140" s="44"/>
      <c r="L140" s="92"/>
    </row>
    <row r="141" spans="2:12" x14ac:dyDescent="0.25">
      <c r="B141" s="23" t="str">
        <f>IFERROR(INDEX('Outgrower Checklist'!$B$1:$B$396, SMALL(INDEX(('Outgrower Checklist'!$I$1:$I$396="Yes")*(MATCH(ROW('Outgrower Checklist'!$I$1:$I$396), ROW('Outgrower Checklist'!$I$1:$I$396)))+('Outgrower Checklist'!$I$1:$I$396&lt;&gt;"Yes")*1048577, 0, 0), ROW(A137))),"")</f>
        <v/>
      </c>
      <c r="C141" s="91" t="str">
        <f>IFERROR(VLOOKUP(B141,'Outgrower Checklist'!B:C,2,0),"")</f>
        <v/>
      </c>
      <c r="D141" s="41" t="str">
        <f>IFERROR(VLOOKUP(VLOOKUP(B141,'Outgrower Checklist'!B:J,9,0),DropDowns!G:I,3,0),"")</f>
        <v/>
      </c>
      <c r="E141" s="30" t="str">
        <f>IFERROR(VLOOKUP(B141,'Outgrower Checklist'!B:E,4,0),"")</f>
        <v/>
      </c>
      <c r="F141" s="3" t="str">
        <f>IFERROR(VLOOKUP(B141,'Outgrower Checklist'!B:G,6,0),"")</f>
        <v/>
      </c>
      <c r="G141" s="92"/>
      <c r="H141" s="3" t="str">
        <f t="shared" si="4"/>
        <v/>
      </c>
      <c r="I141" s="44"/>
      <c r="J141" s="3" t="str">
        <f t="shared" si="5"/>
        <v/>
      </c>
      <c r="K141" s="44"/>
      <c r="L141" s="92"/>
    </row>
    <row r="142" spans="2:12" x14ac:dyDescent="0.25">
      <c r="B142" s="23" t="str">
        <f>IFERROR(INDEX('Outgrower Checklist'!$B$1:$B$396, SMALL(INDEX(('Outgrower Checklist'!$I$1:$I$396="Yes")*(MATCH(ROW('Outgrower Checklist'!$I$1:$I$396), ROW('Outgrower Checklist'!$I$1:$I$396)))+('Outgrower Checklist'!$I$1:$I$396&lt;&gt;"Yes")*1048577, 0, 0), ROW(A138))),"")</f>
        <v/>
      </c>
      <c r="C142" s="91" t="str">
        <f>IFERROR(VLOOKUP(B142,'Outgrower Checklist'!B:C,2,0),"")</f>
        <v/>
      </c>
      <c r="D142" s="41" t="str">
        <f>IFERROR(VLOOKUP(VLOOKUP(B142,'Outgrower Checklist'!B:J,9,0),DropDowns!G:I,3,0),"")</f>
        <v/>
      </c>
      <c r="E142" s="30" t="str">
        <f>IFERROR(VLOOKUP(B142,'Outgrower Checklist'!B:E,4,0),"")</f>
        <v/>
      </c>
      <c r="F142" s="3" t="str">
        <f>IFERROR(VLOOKUP(B142,'Outgrower Checklist'!B:G,6,0),"")</f>
        <v/>
      </c>
      <c r="G142" s="92"/>
      <c r="H142" s="3" t="str">
        <f t="shared" si="4"/>
        <v/>
      </c>
      <c r="I142" s="44"/>
      <c r="J142" s="3" t="str">
        <f t="shared" si="5"/>
        <v/>
      </c>
      <c r="K142" s="44"/>
      <c r="L142" s="92"/>
    </row>
    <row r="143" spans="2:12" x14ac:dyDescent="0.25">
      <c r="B143" s="23" t="str">
        <f>IFERROR(INDEX('Outgrower Checklist'!$B$1:$B$396, SMALL(INDEX(('Outgrower Checklist'!$I$1:$I$396="Yes")*(MATCH(ROW('Outgrower Checklist'!$I$1:$I$396), ROW('Outgrower Checklist'!$I$1:$I$396)))+('Outgrower Checklist'!$I$1:$I$396&lt;&gt;"Yes")*1048577, 0, 0), ROW(A139))),"")</f>
        <v/>
      </c>
      <c r="C143" s="91" t="str">
        <f>IFERROR(VLOOKUP(B143,'Outgrower Checklist'!B:C,2,0),"")</f>
        <v/>
      </c>
      <c r="D143" s="41" t="str">
        <f>IFERROR(VLOOKUP(VLOOKUP(B143,'Outgrower Checklist'!B:J,9,0),DropDowns!G:I,3,0),"")</f>
        <v/>
      </c>
      <c r="E143" s="30" t="str">
        <f>IFERROR(VLOOKUP(B143,'Outgrower Checklist'!B:E,4,0),"")</f>
        <v/>
      </c>
      <c r="F143" s="3" t="str">
        <f>IFERROR(VLOOKUP(B143,'Outgrower Checklist'!B:G,6,0),"")</f>
        <v/>
      </c>
      <c r="G143" s="92"/>
      <c r="H143" s="3" t="str">
        <f t="shared" si="4"/>
        <v/>
      </c>
      <c r="I143" s="44"/>
      <c r="J143" s="3" t="str">
        <f t="shared" si="5"/>
        <v/>
      </c>
      <c r="K143" s="44"/>
      <c r="L143" s="92"/>
    </row>
    <row r="144" spans="2:12" x14ac:dyDescent="0.25">
      <c r="B144" s="23" t="str">
        <f>IFERROR(INDEX('Outgrower Checklist'!$B$1:$B$396, SMALL(INDEX(('Outgrower Checklist'!$I$1:$I$396="Yes")*(MATCH(ROW('Outgrower Checklist'!$I$1:$I$396), ROW('Outgrower Checklist'!$I$1:$I$396)))+('Outgrower Checklist'!$I$1:$I$396&lt;&gt;"Yes")*1048577, 0, 0), ROW(A140))),"")</f>
        <v/>
      </c>
      <c r="C144" s="91" t="str">
        <f>IFERROR(VLOOKUP(B144,'Outgrower Checklist'!B:C,2,0),"")</f>
        <v/>
      </c>
      <c r="D144" s="41" t="str">
        <f>IFERROR(VLOOKUP(VLOOKUP(B144,'Outgrower Checklist'!B:J,9,0),DropDowns!G:I,3,0),"")</f>
        <v/>
      </c>
      <c r="E144" s="30" t="str">
        <f>IFERROR(VLOOKUP(B144,'Outgrower Checklist'!B:E,4,0),"")</f>
        <v/>
      </c>
      <c r="F144" s="3" t="str">
        <f>IFERROR(VLOOKUP(B144,'Outgrower Checklist'!B:G,6,0),"")</f>
        <v/>
      </c>
      <c r="G144" s="92"/>
      <c r="H144" s="3" t="str">
        <f t="shared" si="4"/>
        <v/>
      </c>
      <c r="I144" s="44"/>
      <c r="J144" s="3" t="str">
        <f t="shared" si="5"/>
        <v/>
      </c>
      <c r="K144" s="44"/>
      <c r="L144" s="92"/>
    </row>
    <row r="145" spans="2:12" x14ac:dyDescent="0.25">
      <c r="B145" s="23" t="str">
        <f>IFERROR(INDEX('Outgrower Checklist'!$B$1:$B$396, SMALL(INDEX(('Outgrower Checklist'!$I$1:$I$396="Yes")*(MATCH(ROW('Outgrower Checklist'!$I$1:$I$396), ROW('Outgrower Checklist'!$I$1:$I$396)))+('Outgrower Checklist'!$I$1:$I$396&lt;&gt;"Yes")*1048577, 0, 0), ROW(A141))),"")</f>
        <v/>
      </c>
      <c r="C145" s="91" t="str">
        <f>IFERROR(VLOOKUP(B145,'Outgrower Checklist'!B:C,2,0),"")</f>
        <v/>
      </c>
      <c r="D145" s="41" t="str">
        <f>IFERROR(VLOOKUP(VLOOKUP(B145,'Outgrower Checklist'!B:J,9,0),DropDowns!G:I,3,0),"")</f>
        <v/>
      </c>
      <c r="E145" s="30" t="str">
        <f>IFERROR(VLOOKUP(B145,'Outgrower Checklist'!B:E,4,0),"")</f>
        <v/>
      </c>
      <c r="F145" s="3" t="str">
        <f>IFERROR(VLOOKUP(B145,'Outgrower Checklist'!B:G,6,0),"")</f>
        <v/>
      </c>
      <c r="G145" s="92"/>
      <c r="H145" s="3" t="str">
        <f t="shared" si="4"/>
        <v/>
      </c>
      <c r="I145" s="44"/>
      <c r="J145" s="3" t="str">
        <f t="shared" si="5"/>
        <v/>
      </c>
      <c r="K145" s="44"/>
      <c r="L145" s="92"/>
    </row>
    <row r="146" spans="2:12" x14ac:dyDescent="0.25">
      <c r="B146" s="23" t="str">
        <f>IFERROR(INDEX('Outgrower Checklist'!$B$1:$B$396, SMALL(INDEX(('Outgrower Checklist'!$I$1:$I$396="Yes")*(MATCH(ROW('Outgrower Checklist'!$I$1:$I$396), ROW('Outgrower Checklist'!$I$1:$I$396)))+('Outgrower Checklist'!$I$1:$I$396&lt;&gt;"Yes")*1048577, 0, 0), ROW(A142))),"")</f>
        <v/>
      </c>
      <c r="C146" s="91" t="str">
        <f>IFERROR(VLOOKUP(B146,'Outgrower Checklist'!B:C,2,0),"")</f>
        <v/>
      </c>
      <c r="D146" s="41" t="str">
        <f>IFERROR(VLOOKUP(VLOOKUP(B146,'Outgrower Checklist'!B:J,9,0),DropDowns!G:I,3,0),"")</f>
        <v/>
      </c>
      <c r="E146" s="30" t="str">
        <f>IFERROR(VLOOKUP(B146,'Outgrower Checklist'!B:E,4,0),"")</f>
        <v/>
      </c>
      <c r="F146" s="3" t="str">
        <f>IFERROR(VLOOKUP(B146,'Outgrower Checklist'!B:G,6,0),"")</f>
        <v/>
      </c>
      <c r="G146" s="92"/>
      <c r="H146" s="3" t="str">
        <f t="shared" si="4"/>
        <v/>
      </c>
      <c r="I146" s="44"/>
      <c r="J146" s="3" t="str">
        <f t="shared" si="5"/>
        <v/>
      </c>
      <c r="K146" s="44"/>
      <c r="L146" s="92"/>
    </row>
    <row r="147" spans="2:12" x14ac:dyDescent="0.25">
      <c r="B147" s="23" t="str">
        <f>IFERROR(INDEX('Outgrower Checklist'!$B$1:$B$396, SMALL(INDEX(('Outgrower Checklist'!$I$1:$I$396="Yes")*(MATCH(ROW('Outgrower Checklist'!$I$1:$I$396), ROW('Outgrower Checklist'!$I$1:$I$396)))+('Outgrower Checklist'!$I$1:$I$396&lt;&gt;"Yes")*1048577, 0, 0), ROW(A143))),"")</f>
        <v/>
      </c>
      <c r="C147" s="91" t="str">
        <f>IFERROR(VLOOKUP(B147,'Outgrower Checklist'!B:C,2,0),"")</f>
        <v/>
      </c>
      <c r="D147" s="41" t="str">
        <f>IFERROR(VLOOKUP(VLOOKUP(B147,'Outgrower Checklist'!B:J,9,0),DropDowns!G:I,3,0),"")</f>
        <v/>
      </c>
      <c r="E147" s="30" t="str">
        <f>IFERROR(VLOOKUP(B147,'Outgrower Checklist'!B:E,4,0),"")</f>
        <v/>
      </c>
      <c r="F147" s="3" t="str">
        <f>IFERROR(VLOOKUP(B147,'Outgrower Checklist'!B:G,6,0),"")</f>
        <v/>
      </c>
      <c r="G147" s="92"/>
      <c r="H147" s="3" t="str">
        <f t="shared" si="4"/>
        <v/>
      </c>
      <c r="I147" s="44"/>
      <c r="J147" s="3" t="str">
        <f t="shared" si="5"/>
        <v/>
      </c>
      <c r="K147" s="44"/>
      <c r="L147" s="92"/>
    </row>
    <row r="148" spans="2:12" x14ac:dyDescent="0.25">
      <c r="B148" s="23" t="str">
        <f>IFERROR(INDEX('Outgrower Checklist'!$B$1:$B$396, SMALL(INDEX(('Outgrower Checklist'!$I$1:$I$396="Yes")*(MATCH(ROW('Outgrower Checklist'!$I$1:$I$396), ROW('Outgrower Checklist'!$I$1:$I$396)))+('Outgrower Checklist'!$I$1:$I$396&lt;&gt;"Yes")*1048577, 0, 0), ROW(A144))),"")</f>
        <v/>
      </c>
      <c r="C148" s="91" t="str">
        <f>IFERROR(VLOOKUP(B148,'Outgrower Checklist'!B:C,2,0),"")</f>
        <v/>
      </c>
      <c r="D148" s="41" t="str">
        <f>IFERROR(VLOOKUP(VLOOKUP(B148,'Outgrower Checklist'!B:J,9,0),DropDowns!G:I,3,0),"")</f>
        <v/>
      </c>
      <c r="E148" s="30" t="str">
        <f>IFERROR(VLOOKUP(B148,'Outgrower Checklist'!B:E,4,0),"")</f>
        <v/>
      </c>
      <c r="F148" s="3" t="str">
        <f>IFERROR(VLOOKUP(B148,'Outgrower Checklist'!B:G,6,0),"")</f>
        <v/>
      </c>
      <c r="G148" s="92"/>
      <c r="H148" s="3" t="str">
        <f t="shared" si="4"/>
        <v/>
      </c>
      <c r="I148" s="44"/>
      <c r="J148" s="3" t="str">
        <f t="shared" si="5"/>
        <v/>
      </c>
      <c r="K148" s="44"/>
      <c r="L148" s="92"/>
    </row>
    <row r="149" spans="2:12" x14ac:dyDescent="0.25">
      <c r="B149" s="23" t="str">
        <f>IFERROR(INDEX('Outgrower Checklist'!$B$1:$B$396, SMALL(INDEX(('Outgrower Checklist'!$I$1:$I$396="Yes")*(MATCH(ROW('Outgrower Checklist'!$I$1:$I$396), ROW('Outgrower Checklist'!$I$1:$I$396)))+('Outgrower Checklist'!$I$1:$I$396&lt;&gt;"Yes")*1048577, 0, 0), ROW(A145))),"")</f>
        <v/>
      </c>
      <c r="C149" s="91" t="str">
        <f>IFERROR(VLOOKUP(B149,'Outgrower Checklist'!B:C,2,0),"")</f>
        <v/>
      </c>
      <c r="D149" s="41" t="str">
        <f>IFERROR(VLOOKUP(VLOOKUP(B149,'Outgrower Checklist'!B:J,9,0),DropDowns!G:I,3,0),"")</f>
        <v/>
      </c>
      <c r="E149" s="30" t="str">
        <f>IFERROR(VLOOKUP(B149,'Outgrower Checklist'!B:E,4,0),"")</f>
        <v/>
      </c>
      <c r="F149" s="3" t="str">
        <f>IFERROR(VLOOKUP(B149,'Outgrower Checklist'!B:G,6,0),"")</f>
        <v/>
      </c>
      <c r="G149" s="92"/>
      <c r="H149" s="3" t="str">
        <f t="shared" si="4"/>
        <v/>
      </c>
      <c r="I149" s="44"/>
      <c r="J149" s="3" t="str">
        <f t="shared" si="5"/>
        <v/>
      </c>
      <c r="K149" s="44"/>
      <c r="L149" s="92"/>
    </row>
    <row r="150" spans="2:12" x14ac:dyDescent="0.25">
      <c r="B150" s="23" t="str">
        <f>IFERROR(INDEX('Outgrower Checklist'!$B$1:$B$396, SMALL(INDEX(('Outgrower Checklist'!$I$1:$I$396="Yes")*(MATCH(ROW('Outgrower Checklist'!$I$1:$I$396), ROW('Outgrower Checklist'!$I$1:$I$396)))+('Outgrower Checklist'!$I$1:$I$396&lt;&gt;"Yes")*1048577, 0, 0), ROW(A146))),"")</f>
        <v/>
      </c>
      <c r="C150" s="91" t="str">
        <f>IFERROR(VLOOKUP(B150,'Outgrower Checklist'!B:C,2,0),"")</f>
        <v/>
      </c>
      <c r="D150" s="41" t="str">
        <f>IFERROR(VLOOKUP(VLOOKUP(B150,'Outgrower Checklist'!B:J,9,0),DropDowns!G:I,3,0),"")</f>
        <v/>
      </c>
      <c r="E150" s="30" t="str">
        <f>IFERROR(VLOOKUP(B150,'Outgrower Checklist'!B:E,4,0),"")</f>
        <v/>
      </c>
      <c r="F150" s="3" t="str">
        <f>IFERROR(VLOOKUP(B150,'Outgrower Checklist'!B:G,6,0),"")</f>
        <v/>
      </c>
      <c r="G150" s="92"/>
      <c r="H150" s="3" t="str">
        <f t="shared" si="4"/>
        <v/>
      </c>
      <c r="I150" s="44"/>
      <c r="J150" s="3" t="str">
        <f t="shared" si="5"/>
        <v/>
      </c>
      <c r="K150" s="44"/>
      <c r="L150" s="92"/>
    </row>
    <row r="151" spans="2:12" x14ac:dyDescent="0.25">
      <c r="B151" s="23" t="str">
        <f>IFERROR(INDEX('Outgrower Checklist'!$B$1:$B$396, SMALL(INDEX(('Outgrower Checklist'!$I$1:$I$396="Yes")*(MATCH(ROW('Outgrower Checklist'!$I$1:$I$396), ROW('Outgrower Checklist'!$I$1:$I$396)))+('Outgrower Checklist'!$I$1:$I$396&lt;&gt;"Yes")*1048577, 0, 0), ROW(A147))),"")</f>
        <v/>
      </c>
      <c r="C151" s="91" t="str">
        <f>IFERROR(VLOOKUP(B151,'Outgrower Checklist'!B:C,2,0),"")</f>
        <v/>
      </c>
      <c r="D151" s="41" t="str">
        <f>IFERROR(VLOOKUP(VLOOKUP(B151,'Outgrower Checklist'!B:J,9,0),DropDowns!G:I,3,0),"")</f>
        <v/>
      </c>
      <c r="E151" s="30" t="str">
        <f>IFERROR(VLOOKUP(B151,'Outgrower Checklist'!B:E,4,0),"")</f>
        <v/>
      </c>
      <c r="F151" s="3" t="str">
        <f>IFERROR(VLOOKUP(B151,'Outgrower Checklist'!B:G,6,0),"")</f>
        <v/>
      </c>
      <c r="G151" s="92"/>
      <c r="H151" s="3" t="str">
        <f t="shared" si="4"/>
        <v/>
      </c>
      <c r="I151" s="44"/>
      <c r="J151" s="3" t="str">
        <f t="shared" si="5"/>
        <v/>
      </c>
      <c r="K151" s="44"/>
      <c r="L151" s="92"/>
    </row>
    <row r="152" spans="2:12" x14ac:dyDescent="0.25">
      <c r="B152" s="23" t="str">
        <f>IFERROR(INDEX('Outgrower Checklist'!$B$1:$B$396, SMALL(INDEX(('Outgrower Checklist'!$I$1:$I$396="Yes")*(MATCH(ROW('Outgrower Checklist'!$I$1:$I$396), ROW('Outgrower Checklist'!$I$1:$I$396)))+('Outgrower Checklist'!$I$1:$I$396&lt;&gt;"Yes")*1048577, 0, 0), ROW(A148))),"")</f>
        <v/>
      </c>
      <c r="C152" s="91" t="str">
        <f>IFERROR(VLOOKUP(B152,'Outgrower Checklist'!B:C,2,0),"")</f>
        <v/>
      </c>
      <c r="D152" s="41" t="str">
        <f>IFERROR(VLOOKUP(VLOOKUP(B152,'Outgrower Checklist'!B:J,9,0),DropDowns!G:I,3,0),"")</f>
        <v/>
      </c>
      <c r="E152" s="30" t="str">
        <f>IFERROR(VLOOKUP(B152,'Outgrower Checklist'!B:E,4,0),"")</f>
        <v/>
      </c>
      <c r="F152" s="3" t="str">
        <f>IFERROR(VLOOKUP(B152,'Outgrower Checklist'!B:G,6,0),"")</f>
        <v/>
      </c>
      <c r="G152" s="92"/>
      <c r="H152" s="3" t="str">
        <f t="shared" si="4"/>
        <v/>
      </c>
      <c r="I152" s="44"/>
      <c r="J152" s="3" t="str">
        <f t="shared" si="5"/>
        <v/>
      </c>
      <c r="K152" s="44"/>
      <c r="L152" s="92"/>
    </row>
    <row r="153" spans="2:12" x14ac:dyDescent="0.25">
      <c r="B153" s="23" t="str">
        <f>IFERROR(INDEX('Outgrower Checklist'!$B$1:$B$396, SMALL(INDEX(('Outgrower Checklist'!$I$1:$I$396="Yes")*(MATCH(ROW('Outgrower Checklist'!$I$1:$I$396), ROW('Outgrower Checklist'!$I$1:$I$396)))+('Outgrower Checklist'!$I$1:$I$396&lt;&gt;"Yes")*1048577, 0, 0), ROW(A149))),"")</f>
        <v/>
      </c>
      <c r="C153" s="91" t="str">
        <f>IFERROR(VLOOKUP(B153,'Outgrower Checklist'!B:C,2,0),"")</f>
        <v/>
      </c>
      <c r="D153" s="41" t="str">
        <f>IFERROR(VLOOKUP(VLOOKUP(B153,'Outgrower Checklist'!B:J,9,0),DropDowns!G:I,3,0),"")</f>
        <v/>
      </c>
      <c r="E153" s="30" t="str">
        <f>IFERROR(VLOOKUP(B153,'Outgrower Checklist'!B:E,4,0),"")</f>
        <v/>
      </c>
      <c r="F153" s="3" t="str">
        <f>IFERROR(VLOOKUP(B153,'Outgrower Checklist'!B:G,6,0),"")</f>
        <v/>
      </c>
      <c r="G153" s="92"/>
      <c r="H153" s="3" t="str">
        <f t="shared" si="4"/>
        <v/>
      </c>
      <c r="I153" s="44"/>
      <c r="J153" s="3" t="str">
        <f t="shared" si="5"/>
        <v/>
      </c>
      <c r="K153" s="44"/>
      <c r="L153" s="92"/>
    </row>
    <row r="154" spans="2:12" x14ac:dyDescent="0.25">
      <c r="B154" s="23" t="str">
        <f>IFERROR(INDEX('Outgrower Checklist'!$B$1:$B$396, SMALL(INDEX(('Outgrower Checklist'!$I$1:$I$396="Yes")*(MATCH(ROW('Outgrower Checklist'!$I$1:$I$396), ROW('Outgrower Checklist'!$I$1:$I$396)))+('Outgrower Checklist'!$I$1:$I$396&lt;&gt;"Yes")*1048577, 0, 0), ROW(A150))),"")</f>
        <v/>
      </c>
      <c r="C154" s="91" t="str">
        <f>IFERROR(VLOOKUP(B154,'Outgrower Checklist'!B:C,2,0),"")</f>
        <v/>
      </c>
      <c r="D154" s="41" t="str">
        <f>IFERROR(VLOOKUP(VLOOKUP(B154,'Outgrower Checklist'!B:J,9,0),DropDowns!G:I,3,0),"")</f>
        <v/>
      </c>
      <c r="E154" s="30" t="str">
        <f>IFERROR(VLOOKUP(B154,'Outgrower Checklist'!B:E,4,0),"")</f>
        <v/>
      </c>
      <c r="F154" s="3" t="str">
        <f>IFERROR(VLOOKUP(B154,'Outgrower Checklist'!B:G,6,0),"")</f>
        <v/>
      </c>
      <c r="G154" s="92"/>
      <c r="H154" s="3" t="str">
        <f t="shared" si="4"/>
        <v/>
      </c>
      <c r="I154" s="44"/>
      <c r="J154" s="3" t="str">
        <f t="shared" si="5"/>
        <v/>
      </c>
      <c r="K154" s="44"/>
      <c r="L154" s="92"/>
    </row>
    <row r="155" spans="2:12" x14ac:dyDescent="0.25">
      <c r="B155" s="23" t="str">
        <f>IFERROR(INDEX('Outgrower Checklist'!$B$1:$B$396, SMALL(INDEX(('Outgrower Checklist'!$I$1:$I$396="Yes")*(MATCH(ROW('Outgrower Checklist'!$I$1:$I$396), ROW('Outgrower Checklist'!$I$1:$I$396)))+('Outgrower Checklist'!$I$1:$I$396&lt;&gt;"Yes")*1048577, 0, 0), ROW(A151))),"")</f>
        <v/>
      </c>
      <c r="C155" s="91" t="str">
        <f>IFERROR(VLOOKUP(B155,'Outgrower Checklist'!B:C,2,0),"")</f>
        <v/>
      </c>
      <c r="D155" s="41" t="str">
        <f>IFERROR(VLOOKUP(VLOOKUP(B155,'Outgrower Checklist'!B:J,9,0),DropDowns!G:I,3,0),"")</f>
        <v/>
      </c>
      <c r="E155" s="30" t="str">
        <f>IFERROR(VLOOKUP(B155,'Outgrower Checklist'!B:E,4,0),"")</f>
        <v/>
      </c>
      <c r="F155" s="3" t="str">
        <f>IFERROR(VLOOKUP(B155,'Outgrower Checklist'!B:G,6,0),"")</f>
        <v/>
      </c>
      <c r="G155" s="92"/>
      <c r="H155" s="3" t="str">
        <f t="shared" si="4"/>
        <v/>
      </c>
      <c r="I155" s="44"/>
      <c r="J155" s="3" t="str">
        <f t="shared" si="5"/>
        <v/>
      </c>
      <c r="K155" s="44"/>
      <c r="L155" s="92"/>
    </row>
    <row r="156" spans="2:12" x14ac:dyDescent="0.25">
      <c r="B156" s="23" t="str">
        <f>IFERROR(INDEX('Outgrower Checklist'!$B$1:$B$396, SMALL(INDEX(('Outgrower Checklist'!$I$1:$I$396="Yes")*(MATCH(ROW('Outgrower Checklist'!$I$1:$I$396), ROW('Outgrower Checklist'!$I$1:$I$396)))+('Outgrower Checklist'!$I$1:$I$396&lt;&gt;"Yes")*1048577, 0, 0), ROW(A152))),"")</f>
        <v/>
      </c>
      <c r="C156" s="91" t="str">
        <f>IFERROR(VLOOKUP(B156,'Outgrower Checklist'!B:C,2,0),"")</f>
        <v/>
      </c>
      <c r="D156" s="41" t="str">
        <f>IFERROR(VLOOKUP(VLOOKUP(B156,'Outgrower Checklist'!B:J,9,0),DropDowns!G:I,3,0),"")</f>
        <v/>
      </c>
      <c r="E156" s="30" t="str">
        <f>IFERROR(VLOOKUP(B156,'Outgrower Checklist'!B:E,4,0),"")</f>
        <v/>
      </c>
      <c r="F156" s="3" t="str">
        <f>IFERROR(VLOOKUP(B156,'Outgrower Checklist'!B:G,6,0),"")</f>
        <v/>
      </c>
      <c r="G156" s="92"/>
      <c r="H156" s="3" t="str">
        <f t="shared" si="4"/>
        <v/>
      </c>
      <c r="I156" s="44"/>
      <c r="J156" s="3" t="str">
        <f t="shared" si="5"/>
        <v/>
      </c>
      <c r="K156" s="44"/>
      <c r="L156" s="92"/>
    </row>
    <row r="157" spans="2:12" x14ac:dyDescent="0.25">
      <c r="B157" s="23" t="str">
        <f>IFERROR(INDEX('Outgrower Checklist'!$B$1:$B$396, SMALL(INDEX(('Outgrower Checklist'!$I$1:$I$396="Yes")*(MATCH(ROW('Outgrower Checklist'!$I$1:$I$396), ROW('Outgrower Checklist'!$I$1:$I$396)))+('Outgrower Checklist'!$I$1:$I$396&lt;&gt;"Yes")*1048577, 0, 0), ROW(A153))),"")</f>
        <v/>
      </c>
      <c r="C157" s="91" t="str">
        <f>IFERROR(VLOOKUP(B157,'Outgrower Checklist'!B:C,2,0),"")</f>
        <v/>
      </c>
      <c r="D157" s="41" t="str">
        <f>IFERROR(VLOOKUP(VLOOKUP(B157,'Outgrower Checklist'!B:J,9,0),DropDowns!G:I,3,0),"")</f>
        <v/>
      </c>
      <c r="E157" s="30" t="str">
        <f>IFERROR(VLOOKUP(B157,'Outgrower Checklist'!B:E,4,0),"")</f>
        <v/>
      </c>
      <c r="F157" s="3" t="str">
        <f>IFERROR(VLOOKUP(B157,'Outgrower Checklist'!B:G,6,0),"")</f>
        <v/>
      </c>
      <c r="G157" s="92"/>
      <c r="H157" s="3" t="str">
        <f t="shared" si="4"/>
        <v/>
      </c>
      <c r="I157" s="44"/>
      <c r="J157" s="3" t="str">
        <f t="shared" si="5"/>
        <v/>
      </c>
      <c r="K157" s="44"/>
      <c r="L157" s="92"/>
    </row>
    <row r="158" spans="2:12" x14ac:dyDescent="0.25">
      <c r="B158" s="23" t="str">
        <f>IFERROR(INDEX('Outgrower Checklist'!$B$1:$B$396, SMALL(INDEX(('Outgrower Checklist'!$I$1:$I$396="Yes")*(MATCH(ROW('Outgrower Checklist'!$I$1:$I$396), ROW('Outgrower Checklist'!$I$1:$I$396)))+('Outgrower Checklist'!$I$1:$I$396&lt;&gt;"Yes")*1048577, 0, 0), ROW(A154))),"")</f>
        <v/>
      </c>
      <c r="C158" s="91" t="str">
        <f>IFERROR(VLOOKUP(B158,'Outgrower Checklist'!B:C,2,0),"")</f>
        <v/>
      </c>
      <c r="D158" s="41" t="str">
        <f>IFERROR(VLOOKUP(VLOOKUP(B158,'Outgrower Checklist'!B:J,9,0),DropDowns!G:I,3,0),"")</f>
        <v/>
      </c>
      <c r="E158" s="30" t="str">
        <f>IFERROR(VLOOKUP(B158,'Outgrower Checklist'!B:E,4,0),"")</f>
        <v/>
      </c>
      <c r="F158" s="3" t="str">
        <f>IFERROR(VLOOKUP(B158,'Outgrower Checklist'!B:G,6,0),"")</f>
        <v/>
      </c>
      <c r="G158" s="92"/>
      <c r="H158" s="3" t="str">
        <f t="shared" si="4"/>
        <v/>
      </c>
      <c r="I158" s="44"/>
      <c r="J158" s="3" t="str">
        <f t="shared" si="5"/>
        <v/>
      </c>
      <c r="K158" s="44"/>
      <c r="L158" s="92"/>
    </row>
    <row r="159" spans="2:12" x14ac:dyDescent="0.25">
      <c r="B159" s="23" t="str">
        <f>IFERROR(INDEX('Outgrower Checklist'!$B$1:$B$396, SMALL(INDEX(('Outgrower Checklist'!$I$1:$I$396="Yes")*(MATCH(ROW('Outgrower Checklist'!$I$1:$I$396), ROW('Outgrower Checklist'!$I$1:$I$396)))+('Outgrower Checklist'!$I$1:$I$396&lt;&gt;"Yes")*1048577, 0, 0), ROW(A155))),"")</f>
        <v/>
      </c>
      <c r="C159" s="91" t="str">
        <f>IFERROR(VLOOKUP(B159,'Outgrower Checklist'!B:C,2,0),"")</f>
        <v/>
      </c>
      <c r="D159" s="41" t="str">
        <f>IFERROR(VLOOKUP(VLOOKUP(B159,'Outgrower Checklist'!B:J,9,0),DropDowns!G:I,3,0),"")</f>
        <v/>
      </c>
      <c r="E159" s="30" t="str">
        <f>IFERROR(VLOOKUP(B159,'Outgrower Checklist'!B:E,4,0),"")</f>
        <v/>
      </c>
      <c r="F159" s="3" t="str">
        <f>IFERROR(VLOOKUP(B159,'Outgrower Checklist'!B:G,6,0),"")</f>
        <v/>
      </c>
      <c r="G159" s="92"/>
      <c r="H159" s="3" t="str">
        <f t="shared" si="4"/>
        <v/>
      </c>
      <c r="I159" s="44"/>
      <c r="J159" s="3" t="str">
        <f t="shared" si="5"/>
        <v/>
      </c>
      <c r="K159" s="44"/>
      <c r="L159" s="92"/>
    </row>
    <row r="160" spans="2:12" x14ac:dyDescent="0.25">
      <c r="B160" s="23" t="str">
        <f>IFERROR(INDEX('Outgrower Checklist'!$B$1:$B$396, SMALL(INDEX(('Outgrower Checklist'!$I$1:$I$396="Yes")*(MATCH(ROW('Outgrower Checklist'!$I$1:$I$396), ROW('Outgrower Checklist'!$I$1:$I$396)))+('Outgrower Checklist'!$I$1:$I$396&lt;&gt;"Yes")*1048577, 0, 0), ROW(A156))),"")</f>
        <v/>
      </c>
      <c r="C160" s="91" t="str">
        <f>IFERROR(VLOOKUP(B160,'Outgrower Checklist'!B:C,2,0),"")</f>
        <v/>
      </c>
      <c r="D160" s="41" t="str">
        <f>IFERROR(VLOOKUP(VLOOKUP(B160,'Outgrower Checklist'!B:J,9,0),DropDowns!G:I,3,0),"")</f>
        <v/>
      </c>
      <c r="E160" s="30" t="str">
        <f>IFERROR(VLOOKUP(B160,'Outgrower Checklist'!B:E,4,0),"")</f>
        <v/>
      </c>
      <c r="F160" s="3" t="str">
        <f>IFERROR(VLOOKUP(B160,'Outgrower Checklist'!B:G,6,0),"")</f>
        <v/>
      </c>
      <c r="G160" s="92"/>
      <c r="H160" s="3" t="str">
        <f t="shared" si="4"/>
        <v/>
      </c>
      <c r="I160" s="44"/>
      <c r="J160" s="3" t="str">
        <f t="shared" si="5"/>
        <v/>
      </c>
      <c r="K160" s="44"/>
      <c r="L160" s="92"/>
    </row>
    <row r="161" spans="2:12" x14ac:dyDescent="0.25">
      <c r="B161" s="23" t="str">
        <f>IFERROR(INDEX('Outgrower Checklist'!$B$1:$B$396, SMALL(INDEX(('Outgrower Checklist'!$I$1:$I$396="Yes")*(MATCH(ROW('Outgrower Checklist'!$I$1:$I$396), ROW('Outgrower Checklist'!$I$1:$I$396)))+('Outgrower Checklist'!$I$1:$I$396&lt;&gt;"Yes")*1048577, 0, 0), ROW(A157))),"")</f>
        <v/>
      </c>
      <c r="C161" s="91" t="str">
        <f>IFERROR(VLOOKUP(B161,'Outgrower Checklist'!B:C,2,0),"")</f>
        <v/>
      </c>
      <c r="D161" s="41" t="str">
        <f>IFERROR(VLOOKUP(VLOOKUP(B161,'Outgrower Checklist'!B:J,9,0),DropDowns!G:I,3,0),"")</f>
        <v/>
      </c>
      <c r="E161" s="30" t="str">
        <f>IFERROR(VLOOKUP(B161,'Outgrower Checklist'!B:E,4,0),"")</f>
        <v/>
      </c>
      <c r="F161" s="3" t="str">
        <f>IFERROR(VLOOKUP(B161,'Outgrower Checklist'!B:G,6,0),"")</f>
        <v/>
      </c>
      <c r="G161" s="92"/>
      <c r="H161" s="3" t="str">
        <f t="shared" si="4"/>
        <v/>
      </c>
      <c r="I161" s="44"/>
      <c r="J161" s="3" t="str">
        <f t="shared" si="5"/>
        <v/>
      </c>
      <c r="K161" s="44"/>
      <c r="L161" s="92"/>
    </row>
    <row r="162" spans="2:12" x14ac:dyDescent="0.25">
      <c r="B162" s="23" t="str">
        <f>IFERROR(INDEX('Outgrower Checklist'!$B$1:$B$396, SMALL(INDEX(('Outgrower Checklist'!$I$1:$I$396="Yes")*(MATCH(ROW('Outgrower Checklist'!$I$1:$I$396), ROW('Outgrower Checklist'!$I$1:$I$396)))+('Outgrower Checklist'!$I$1:$I$396&lt;&gt;"Yes")*1048577, 0, 0), ROW(A158))),"")</f>
        <v/>
      </c>
      <c r="C162" s="91" t="str">
        <f>IFERROR(VLOOKUP(B162,'Outgrower Checklist'!B:C,2,0),"")</f>
        <v/>
      </c>
      <c r="D162" s="41" t="str">
        <f>IFERROR(VLOOKUP(VLOOKUP(B162,'Outgrower Checklist'!B:J,9,0),DropDowns!G:I,3,0),"")</f>
        <v/>
      </c>
      <c r="E162" s="30" t="str">
        <f>IFERROR(VLOOKUP(B162,'Outgrower Checklist'!B:E,4,0),"")</f>
        <v/>
      </c>
      <c r="F162" s="3" t="str">
        <f>IFERROR(VLOOKUP(B162,'Outgrower Checklist'!B:G,6,0),"")</f>
        <v/>
      </c>
      <c r="G162" s="92"/>
      <c r="H162" s="3" t="str">
        <f t="shared" si="4"/>
        <v/>
      </c>
      <c r="I162" s="44"/>
      <c r="J162" s="3" t="str">
        <f t="shared" si="5"/>
        <v/>
      </c>
      <c r="K162" s="44"/>
      <c r="L162" s="92"/>
    </row>
    <row r="163" spans="2:12" x14ac:dyDescent="0.25">
      <c r="B163" s="23" t="str">
        <f>IFERROR(INDEX('Outgrower Checklist'!$B$1:$B$396, SMALL(INDEX(('Outgrower Checklist'!$I$1:$I$396="Yes")*(MATCH(ROW('Outgrower Checklist'!$I$1:$I$396), ROW('Outgrower Checklist'!$I$1:$I$396)))+('Outgrower Checklist'!$I$1:$I$396&lt;&gt;"Yes")*1048577, 0, 0), ROW(A159))),"")</f>
        <v/>
      </c>
      <c r="C163" s="91" t="str">
        <f>IFERROR(VLOOKUP(B163,'Outgrower Checklist'!B:C,2,0),"")</f>
        <v/>
      </c>
      <c r="D163" s="41" t="str">
        <f>IFERROR(VLOOKUP(VLOOKUP(B163,'Outgrower Checklist'!B:J,9,0),DropDowns!G:I,3,0),"")</f>
        <v/>
      </c>
      <c r="E163" s="30" t="str">
        <f>IFERROR(VLOOKUP(B163,'Outgrower Checklist'!B:E,4,0),"")</f>
        <v/>
      </c>
      <c r="F163" s="3" t="str">
        <f>IFERROR(VLOOKUP(B163,'Outgrower Checklist'!B:G,6,0),"")</f>
        <v/>
      </c>
      <c r="G163" s="92"/>
      <c r="H163" s="3" t="str">
        <f t="shared" si="4"/>
        <v/>
      </c>
      <c r="I163" s="44"/>
      <c r="J163" s="3" t="str">
        <f t="shared" si="5"/>
        <v/>
      </c>
      <c r="K163" s="44"/>
      <c r="L163" s="92"/>
    </row>
    <row r="164" spans="2:12" x14ac:dyDescent="0.25">
      <c r="B164" s="23" t="str">
        <f>IFERROR(INDEX('Outgrower Checklist'!$B$1:$B$396, SMALL(INDEX(('Outgrower Checklist'!$I$1:$I$396="Yes")*(MATCH(ROW('Outgrower Checklist'!$I$1:$I$396), ROW('Outgrower Checklist'!$I$1:$I$396)))+('Outgrower Checklist'!$I$1:$I$396&lt;&gt;"Yes")*1048577, 0, 0), ROW(A160))),"")</f>
        <v/>
      </c>
      <c r="C164" s="91" t="str">
        <f>IFERROR(VLOOKUP(B164,'Outgrower Checklist'!B:C,2,0),"")</f>
        <v/>
      </c>
      <c r="D164" s="41" t="str">
        <f>IFERROR(VLOOKUP(VLOOKUP(B164,'Outgrower Checklist'!B:J,9,0),DropDowns!G:I,3,0),"")</f>
        <v/>
      </c>
      <c r="E164" s="30" t="str">
        <f>IFERROR(VLOOKUP(B164,'Outgrower Checklist'!B:E,4,0),"")</f>
        <v/>
      </c>
      <c r="F164" s="3" t="str">
        <f>IFERROR(VLOOKUP(B164,'Outgrower Checklist'!B:G,6,0),"")</f>
        <v/>
      </c>
      <c r="G164" s="92"/>
      <c r="H164" s="3" t="str">
        <f t="shared" si="4"/>
        <v/>
      </c>
      <c r="I164" s="44"/>
      <c r="J164" s="3" t="str">
        <f t="shared" si="5"/>
        <v/>
      </c>
      <c r="K164" s="44"/>
      <c r="L164" s="92"/>
    </row>
    <row r="165" spans="2:12" x14ac:dyDescent="0.25">
      <c r="B165" s="23" t="str">
        <f>IFERROR(INDEX('Outgrower Checklist'!$B$1:$B$396, SMALL(INDEX(('Outgrower Checklist'!$I$1:$I$396="Yes")*(MATCH(ROW('Outgrower Checklist'!$I$1:$I$396), ROW('Outgrower Checklist'!$I$1:$I$396)))+('Outgrower Checklist'!$I$1:$I$396&lt;&gt;"Yes")*1048577, 0, 0), ROW(A161))),"")</f>
        <v/>
      </c>
      <c r="C165" s="91" t="str">
        <f>IFERROR(VLOOKUP(B165,'Outgrower Checklist'!B:C,2,0),"")</f>
        <v/>
      </c>
      <c r="D165" s="41" t="str">
        <f>IFERROR(VLOOKUP(VLOOKUP(B165,'Outgrower Checklist'!B:J,9,0),DropDowns!G:I,3,0),"")</f>
        <v/>
      </c>
      <c r="E165" s="30" t="str">
        <f>IFERROR(VLOOKUP(B165,'Outgrower Checklist'!B:E,4,0),"")</f>
        <v/>
      </c>
      <c r="F165" s="3" t="str">
        <f>IFERROR(VLOOKUP(B165,'Outgrower Checklist'!B:G,6,0),"")</f>
        <v/>
      </c>
      <c r="G165" s="92"/>
      <c r="H165" s="3" t="str">
        <f t="shared" si="4"/>
        <v/>
      </c>
      <c r="I165" s="44"/>
      <c r="J165" s="3" t="str">
        <f t="shared" si="5"/>
        <v/>
      </c>
      <c r="K165" s="44"/>
      <c r="L165" s="92"/>
    </row>
    <row r="166" spans="2:12" x14ac:dyDescent="0.25">
      <c r="B166" s="23" t="str">
        <f>IFERROR(INDEX('Outgrower Checklist'!$B$1:$B$396, SMALL(INDEX(('Outgrower Checklist'!$I$1:$I$396="Yes")*(MATCH(ROW('Outgrower Checklist'!$I$1:$I$396), ROW('Outgrower Checklist'!$I$1:$I$396)))+('Outgrower Checklist'!$I$1:$I$396&lt;&gt;"Yes")*1048577, 0, 0), ROW(A162))),"")</f>
        <v/>
      </c>
      <c r="C166" s="91" t="str">
        <f>IFERROR(VLOOKUP(B166,'Outgrower Checklist'!B:C,2,0),"")</f>
        <v/>
      </c>
      <c r="D166" s="41" t="str">
        <f>IFERROR(VLOOKUP(VLOOKUP(B166,'Outgrower Checklist'!B:J,9,0),DropDowns!G:I,3,0),"")</f>
        <v/>
      </c>
      <c r="E166" s="30" t="str">
        <f>IFERROR(VLOOKUP(B166,'Outgrower Checklist'!B:E,4,0),"")</f>
        <v/>
      </c>
      <c r="F166" s="3" t="str">
        <f>IFERROR(VLOOKUP(B166,'Outgrower Checklist'!B:G,6,0),"")</f>
        <v/>
      </c>
      <c r="G166" s="92"/>
      <c r="H166" s="3" t="str">
        <f t="shared" si="4"/>
        <v/>
      </c>
      <c r="I166" s="44"/>
      <c r="J166" s="3" t="str">
        <f t="shared" si="5"/>
        <v/>
      </c>
      <c r="K166" s="44"/>
      <c r="L166" s="92"/>
    </row>
    <row r="167" spans="2:12" x14ac:dyDescent="0.25">
      <c r="B167" s="23" t="str">
        <f>IFERROR(INDEX('Outgrower Checklist'!$B$1:$B$396, SMALL(INDEX(('Outgrower Checklist'!$I$1:$I$396="Yes")*(MATCH(ROW('Outgrower Checklist'!$I$1:$I$396), ROW('Outgrower Checklist'!$I$1:$I$396)))+('Outgrower Checklist'!$I$1:$I$396&lt;&gt;"Yes")*1048577, 0, 0), ROW(A163))),"")</f>
        <v/>
      </c>
      <c r="C167" s="91" t="str">
        <f>IFERROR(VLOOKUP(B167,'Outgrower Checklist'!B:C,2,0),"")</f>
        <v/>
      </c>
      <c r="D167" s="41" t="str">
        <f>IFERROR(VLOOKUP(VLOOKUP(B167,'Outgrower Checklist'!B:J,9,0),DropDowns!G:I,3,0),"")</f>
        <v/>
      </c>
      <c r="E167" s="30" t="str">
        <f>IFERROR(VLOOKUP(B167,'Outgrower Checklist'!B:E,4,0),"")</f>
        <v/>
      </c>
      <c r="F167" s="3" t="str">
        <f>IFERROR(VLOOKUP(B167,'Outgrower Checklist'!B:G,6,0),"")</f>
        <v/>
      </c>
      <c r="G167" s="92"/>
      <c r="H167" s="3" t="str">
        <f t="shared" si="4"/>
        <v/>
      </c>
      <c r="I167" s="44"/>
      <c r="J167" s="3" t="str">
        <f t="shared" si="5"/>
        <v/>
      </c>
      <c r="K167" s="44"/>
      <c r="L167" s="92"/>
    </row>
    <row r="168" spans="2:12" x14ac:dyDescent="0.25">
      <c r="B168" s="23" t="str">
        <f>IFERROR(INDEX('Outgrower Checklist'!$B$1:$B$396, SMALL(INDEX(('Outgrower Checklist'!$I$1:$I$396="Yes")*(MATCH(ROW('Outgrower Checklist'!$I$1:$I$396), ROW('Outgrower Checklist'!$I$1:$I$396)))+('Outgrower Checklist'!$I$1:$I$396&lt;&gt;"Yes")*1048577, 0, 0), ROW(A164))),"")</f>
        <v/>
      </c>
      <c r="C168" s="91" t="str">
        <f>IFERROR(VLOOKUP(B168,'Outgrower Checklist'!B:C,2,0),"")</f>
        <v/>
      </c>
      <c r="D168" s="41" t="str">
        <f>IFERROR(VLOOKUP(VLOOKUP(B168,'Outgrower Checklist'!B:J,9,0),DropDowns!G:I,3,0),"")</f>
        <v/>
      </c>
      <c r="E168" s="30" t="str">
        <f>IFERROR(VLOOKUP(B168,'Outgrower Checklist'!B:E,4,0),"")</f>
        <v/>
      </c>
      <c r="F168" s="3" t="str">
        <f>IFERROR(VLOOKUP(B168,'Outgrower Checklist'!B:G,6,0),"")</f>
        <v/>
      </c>
      <c r="G168" s="92"/>
      <c r="H168" s="3" t="str">
        <f t="shared" si="4"/>
        <v/>
      </c>
      <c r="I168" s="44"/>
      <c r="J168" s="3" t="str">
        <f t="shared" si="5"/>
        <v/>
      </c>
      <c r="K168" s="44"/>
      <c r="L168" s="92"/>
    </row>
    <row r="169" spans="2:12" x14ac:dyDescent="0.25">
      <c r="B169" s="23" t="str">
        <f>IFERROR(INDEX('Outgrower Checklist'!$B$1:$B$396, SMALL(INDEX(('Outgrower Checklist'!$I$1:$I$396="Yes")*(MATCH(ROW('Outgrower Checklist'!$I$1:$I$396), ROW('Outgrower Checklist'!$I$1:$I$396)))+('Outgrower Checklist'!$I$1:$I$396&lt;&gt;"Yes")*1048577, 0, 0), ROW(A165))),"")</f>
        <v/>
      </c>
      <c r="C169" s="91" t="str">
        <f>IFERROR(VLOOKUP(B169,'Outgrower Checklist'!B:C,2,0),"")</f>
        <v/>
      </c>
      <c r="D169" s="41" t="str">
        <f>IFERROR(VLOOKUP(VLOOKUP(B169,'Outgrower Checklist'!B:J,9,0),DropDowns!G:I,3,0),"")</f>
        <v/>
      </c>
      <c r="E169" s="30" t="str">
        <f>IFERROR(VLOOKUP(B169,'Outgrower Checklist'!B:E,4,0),"")</f>
        <v/>
      </c>
      <c r="F169" s="3" t="str">
        <f>IFERROR(VLOOKUP(B169,'Outgrower Checklist'!B:G,6,0),"")</f>
        <v/>
      </c>
      <c r="G169" s="92"/>
      <c r="H169" s="3" t="str">
        <f t="shared" si="4"/>
        <v/>
      </c>
      <c r="I169" s="44"/>
      <c r="J169" s="3" t="str">
        <f t="shared" si="5"/>
        <v/>
      </c>
      <c r="K169" s="44"/>
      <c r="L169" s="92"/>
    </row>
    <row r="170" spans="2:12" x14ac:dyDescent="0.25">
      <c r="B170" s="23" t="str">
        <f>IFERROR(INDEX('Outgrower Checklist'!$B$1:$B$396, SMALL(INDEX(('Outgrower Checklist'!$I$1:$I$396="Yes")*(MATCH(ROW('Outgrower Checklist'!$I$1:$I$396), ROW('Outgrower Checklist'!$I$1:$I$396)))+('Outgrower Checklist'!$I$1:$I$396&lt;&gt;"Yes")*1048577, 0, 0), ROW(A166))),"")</f>
        <v/>
      </c>
      <c r="C170" s="91" t="str">
        <f>IFERROR(VLOOKUP(B170,'Outgrower Checklist'!B:C,2,0),"")</f>
        <v/>
      </c>
      <c r="D170" s="41" t="str">
        <f>IFERROR(VLOOKUP(VLOOKUP(B170,'Outgrower Checklist'!B:J,9,0),DropDowns!G:I,3,0),"")</f>
        <v/>
      </c>
      <c r="E170" s="30" t="str">
        <f>IFERROR(VLOOKUP(B170,'Outgrower Checklist'!B:E,4,0),"")</f>
        <v/>
      </c>
      <c r="F170" s="3" t="str">
        <f>IFERROR(VLOOKUP(B170,'Outgrower Checklist'!B:G,6,0),"")</f>
        <v/>
      </c>
      <c r="G170" s="92"/>
      <c r="H170" s="3" t="str">
        <f t="shared" si="4"/>
        <v/>
      </c>
      <c r="I170" s="44"/>
      <c r="J170" s="3" t="str">
        <f t="shared" si="5"/>
        <v/>
      </c>
      <c r="K170" s="44"/>
      <c r="L170" s="92"/>
    </row>
    <row r="171" spans="2:12" x14ac:dyDescent="0.25">
      <c r="B171" s="23" t="str">
        <f>IFERROR(INDEX('Outgrower Checklist'!$B$1:$B$396, SMALL(INDEX(('Outgrower Checklist'!$I$1:$I$396="Yes")*(MATCH(ROW('Outgrower Checklist'!$I$1:$I$396), ROW('Outgrower Checklist'!$I$1:$I$396)))+('Outgrower Checklist'!$I$1:$I$396&lt;&gt;"Yes")*1048577, 0, 0), ROW(A167))),"")</f>
        <v/>
      </c>
      <c r="C171" s="91" t="str">
        <f>IFERROR(VLOOKUP(B171,'Outgrower Checklist'!B:C,2,0),"")</f>
        <v/>
      </c>
      <c r="D171" s="41" t="str">
        <f>IFERROR(VLOOKUP(VLOOKUP(B171,'Outgrower Checklist'!B:J,9,0),DropDowns!G:I,3,0),"")</f>
        <v/>
      </c>
      <c r="E171" s="30" t="str">
        <f>IFERROR(VLOOKUP(B171,'Outgrower Checklist'!B:E,4,0),"")</f>
        <v/>
      </c>
      <c r="F171" s="3" t="str">
        <f>IFERROR(VLOOKUP(B171,'Outgrower Checklist'!B:G,6,0),"")</f>
        <v/>
      </c>
      <c r="G171" s="92"/>
      <c r="H171" s="3" t="str">
        <f t="shared" si="4"/>
        <v/>
      </c>
      <c r="I171" s="44"/>
      <c r="J171" s="3" t="str">
        <f t="shared" si="5"/>
        <v/>
      </c>
      <c r="K171" s="44"/>
      <c r="L171" s="92"/>
    </row>
    <row r="172" spans="2:12" x14ac:dyDescent="0.25">
      <c r="B172" s="23" t="str">
        <f>IFERROR(INDEX('Outgrower Checklist'!$B$1:$B$396, SMALL(INDEX(('Outgrower Checklist'!$I$1:$I$396="Yes")*(MATCH(ROW('Outgrower Checklist'!$I$1:$I$396), ROW('Outgrower Checklist'!$I$1:$I$396)))+('Outgrower Checklist'!$I$1:$I$396&lt;&gt;"Yes")*1048577, 0, 0), ROW(A168))),"")</f>
        <v/>
      </c>
      <c r="C172" s="91" t="str">
        <f>IFERROR(VLOOKUP(B172,'Outgrower Checklist'!B:C,2,0),"")</f>
        <v/>
      </c>
      <c r="D172" s="41" t="str">
        <f>IFERROR(VLOOKUP(VLOOKUP(B172,'Outgrower Checklist'!B:J,9,0),DropDowns!G:I,3,0),"")</f>
        <v/>
      </c>
      <c r="E172" s="30" t="str">
        <f>IFERROR(VLOOKUP(B172,'Outgrower Checklist'!B:E,4,0),"")</f>
        <v/>
      </c>
      <c r="F172" s="3" t="str">
        <f>IFERROR(VLOOKUP(B172,'Outgrower Checklist'!B:G,6,0),"")</f>
        <v/>
      </c>
      <c r="G172" s="92"/>
      <c r="H172" s="3" t="str">
        <f t="shared" si="4"/>
        <v/>
      </c>
      <c r="I172" s="44"/>
      <c r="J172" s="3" t="str">
        <f t="shared" si="5"/>
        <v/>
      </c>
      <c r="K172" s="44"/>
      <c r="L172" s="92"/>
    </row>
    <row r="173" spans="2:12" x14ac:dyDescent="0.25">
      <c r="B173" s="23" t="str">
        <f>IFERROR(INDEX('Outgrower Checklist'!$B$1:$B$396, SMALL(INDEX(('Outgrower Checklist'!$I$1:$I$396="Yes")*(MATCH(ROW('Outgrower Checklist'!$I$1:$I$396), ROW('Outgrower Checklist'!$I$1:$I$396)))+('Outgrower Checklist'!$I$1:$I$396&lt;&gt;"Yes")*1048577, 0, 0), ROW(A169))),"")</f>
        <v/>
      </c>
      <c r="C173" s="91" t="str">
        <f>IFERROR(VLOOKUP(B173,'Outgrower Checklist'!B:C,2,0),"")</f>
        <v/>
      </c>
      <c r="D173" s="41" t="str">
        <f>IFERROR(VLOOKUP(VLOOKUP(B173,'Outgrower Checklist'!B:J,9,0),DropDowns!G:I,3,0),"")</f>
        <v/>
      </c>
      <c r="E173" s="30" t="str">
        <f>IFERROR(VLOOKUP(B173,'Outgrower Checklist'!B:E,4,0),"")</f>
        <v/>
      </c>
      <c r="F173" s="3" t="str">
        <f>IFERROR(VLOOKUP(B173,'Outgrower Checklist'!B:G,6,0),"")</f>
        <v/>
      </c>
      <c r="G173" s="92"/>
      <c r="H173" s="3" t="str">
        <f t="shared" si="4"/>
        <v/>
      </c>
      <c r="I173" s="44"/>
      <c r="J173" s="3" t="str">
        <f t="shared" si="5"/>
        <v/>
      </c>
      <c r="K173" s="44"/>
      <c r="L173" s="92"/>
    </row>
    <row r="174" spans="2:12" x14ac:dyDescent="0.25">
      <c r="B174" s="23" t="str">
        <f>IFERROR(INDEX('Outgrower Checklist'!$B$1:$B$396, SMALL(INDEX(('Outgrower Checklist'!$I$1:$I$396="Yes")*(MATCH(ROW('Outgrower Checklist'!$I$1:$I$396), ROW('Outgrower Checklist'!$I$1:$I$396)))+('Outgrower Checklist'!$I$1:$I$396&lt;&gt;"Yes")*1048577, 0, 0), ROW(A170))),"")</f>
        <v/>
      </c>
      <c r="C174" s="91" t="str">
        <f>IFERROR(VLOOKUP(B174,'Outgrower Checklist'!B:C,2,0),"")</f>
        <v/>
      </c>
      <c r="D174" s="41" t="str">
        <f>IFERROR(VLOOKUP(VLOOKUP(B174,'Outgrower Checklist'!B:J,9,0),DropDowns!G:I,3,0),"")</f>
        <v/>
      </c>
      <c r="E174" s="30" t="str">
        <f>IFERROR(VLOOKUP(B174,'Outgrower Checklist'!B:E,4,0),"")</f>
        <v/>
      </c>
      <c r="F174" s="3" t="str">
        <f>IFERROR(VLOOKUP(B174,'Outgrower Checklist'!B:G,6,0),"")</f>
        <v/>
      </c>
      <c r="G174" s="92"/>
      <c r="H174" s="3" t="str">
        <f t="shared" si="4"/>
        <v/>
      </c>
      <c r="I174" s="44"/>
      <c r="J174" s="3" t="str">
        <f t="shared" si="5"/>
        <v/>
      </c>
      <c r="K174" s="44"/>
      <c r="L174" s="92"/>
    </row>
    <row r="175" spans="2:12" x14ac:dyDescent="0.25">
      <c r="B175" s="23" t="str">
        <f>IFERROR(INDEX('Outgrower Checklist'!$B$1:$B$396, SMALL(INDEX(('Outgrower Checklist'!$I$1:$I$396="Yes")*(MATCH(ROW('Outgrower Checklist'!$I$1:$I$396), ROW('Outgrower Checklist'!$I$1:$I$396)))+('Outgrower Checklist'!$I$1:$I$396&lt;&gt;"Yes")*1048577, 0, 0), ROW(A171))),"")</f>
        <v/>
      </c>
      <c r="C175" s="91" t="str">
        <f>IFERROR(VLOOKUP(B175,'Outgrower Checklist'!B:C,2,0),"")</f>
        <v/>
      </c>
      <c r="D175" s="41" t="str">
        <f>IFERROR(VLOOKUP(VLOOKUP(B175,'Outgrower Checklist'!B:J,9,0),DropDowns!G:I,3,0),"")</f>
        <v/>
      </c>
      <c r="E175" s="30" t="str">
        <f>IFERROR(VLOOKUP(B175,'Outgrower Checklist'!B:E,4,0),"")</f>
        <v/>
      </c>
      <c r="F175" s="3" t="str">
        <f>IFERROR(VLOOKUP(B175,'Outgrower Checklist'!B:G,6,0),"")</f>
        <v/>
      </c>
      <c r="G175" s="92"/>
      <c r="H175" s="3" t="str">
        <f t="shared" si="4"/>
        <v/>
      </c>
      <c r="I175" s="44"/>
      <c r="J175" s="3" t="str">
        <f t="shared" si="5"/>
        <v/>
      </c>
      <c r="K175" s="44"/>
      <c r="L175" s="92"/>
    </row>
    <row r="176" spans="2:12" x14ac:dyDescent="0.25">
      <c r="B176" s="23" t="str">
        <f>IFERROR(INDEX('Outgrower Checklist'!$B$1:$B$396, SMALL(INDEX(('Outgrower Checklist'!$I$1:$I$396="Yes")*(MATCH(ROW('Outgrower Checklist'!$I$1:$I$396), ROW('Outgrower Checklist'!$I$1:$I$396)))+('Outgrower Checklist'!$I$1:$I$396&lt;&gt;"Yes")*1048577, 0, 0), ROW(A172))),"")</f>
        <v/>
      </c>
      <c r="C176" s="91" t="str">
        <f>IFERROR(VLOOKUP(B176,'Outgrower Checklist'!B:C,2,0),"")</f>
        <v/>
      </c>
      <c r="D176" s="41" t="str">
        <f>IFERROR(VLOOKUP(VLOOKUP(B176,'Outgrower Checklist'!B:J,9,0),DropDowns!G:I,3,0),"")</f>
        <v/>
      </c>
      <c r="E176" s="30" t="str">
        <f>IFERROR(VLOOKUP(B176,'Outgrower Checklist'!B:E,4,0),"")</f>
        <v/>
      </c>
      <c r="F176" s="3" t="str">
        <f>IFERROR(VLOOKUP(B176,'Outgrower Checklist'!B:G,6,0),"")</f>
        <v/>
      </c>
      <c r="G176" s="92"/>
      <c r="H176" s="3" t="str">
        <f t="shared" si="4"/>
        <v/>
      </c>
      <c r="I176" s="44"/>
      <c r="J176" s="3" t="str">
        <f t="shared" si="5"/>
        <v/>
      </c>
      <c r="K176" s="44"/>
      <c r="L176" s="92"/>
    </row>
    <row r="177" spans="2:12" x14ac:dyDescent="0.25">
      <c r="B177" s="23" t="str">
        <f>IFERROR(INDEX('Outgrower Checklist'!$B$1:$B$396, SMALL(INDEX(('Outgrower Checklist'!$I$1:$I$396="Yes")*(MATCH(ROW('Outgrower Checklist'!$I$1:$I$396), ROW('Outgrower Checklist'!$I$1:$I$396)))+('Outgrower Checklist'!$I$1:$I$396&lt;&gt;"Yes")*1048577, 0, 0), ROW(A173))),"")</f>
        <v/>
      </c>
      <c r="C177" s="91" t="str">
        <f>IFERROR(VLOOKUP(B177,'Outgrower Checklist'!B:C,2,0),"")</f>
        <v/>
      </c>
      <c r="D177" s="41" t="str">
        <f>IFERROR(VLOOKUP(VLOOKUP(B177,'Outgrower Checklist'!B:J,9,0),DropDowns!G:I,3,0),"")</f>
        <v/>
      </c>
      <c r="E177" s="30" t="str">
        <f>IFERROR(VLOOKUP(B177,'Outgrower Checklist'!B:E,4,0),"")</f>
        <v/>
      </c>
      <c r="F177" s="3" t="str">
        <f>IFERROR(VLOOKUP(B177,'Outgrower Checklist'!B:G,6,0),"")</f>
        <v/>
      </c>
      <c r="G177" s="92"/>
      <c r="H177" s="3" t="str">
        <f t="shared" si="4"/>
        <v/>
      </c>
      <c r="I177" s="44"/>
      <c r="J177" s="3" t="str">
        <f t="shared" si="5"/>
        <v/>
      </c>
      <c r="K177" s="44"/>
      <c r="L177" s="92"/>
    </row>
    <row r="178" spans="2:12" x14ac:dyDescent="0.25">
      <c r="B178" s="23" t="str">
        <f>IFERROR(INDEX('Outgrower Checklist'!$B$1:$B$396, SMALL(INDEX(('Outgrower Checklist'!$I$1:$I$396="Yes")*(MATCH(ROW('Outgrower Checklist'!$I$1:$I$396), ROW('Outgrower Checklist'!$I$1:$I$396)))+('Outgrower Checklist'!$I$1:$I$396&lt;&gt;"Yes")*1048577, 0, 0), ROW(A174))),"")</f>
        <v/>
      </c>
      <c r="C178" s="91" t="str">
        <f>IFERROR(VLOOKUP(B178,'Outgrower Checklist'!B:C,2,0),"")</f>
        <v/>
      </c>
      <c r="D178" s="41" t="str">
        <f>IFERROR(VLOOKUP(VLOOKUP(B178,'Outgrower Checklist'!B:J,9,0),DropDowns!G:I,3,0),"")</f>
        <v/>
      </c>
      <c r="E178" s="30" t="str">
        <f>IFERROR(VLOOKUP(B178,'Outgrower Checklist'!B:E,4,0),"")</f>
        <v/>
      </c>
      <c r="F178" s="3" t="str">
        <f>IFERROR(VLOOKUP(B178,'Outgrower Checklist'!B:G,6,0),"")</f>
        <v/>
      </c>
      <c r="G178" s="92"/>
      <c r="H178" s="3" t="str">
        <f t="shared" si="4"/>
        <v/>
      </c>
      <c r="I178" s="44"/>
      <c r="J178" s="3" t="str">
        <f t="shared" si="5"/>
        <v/>
      </c>
      <c r="K178" s="44"/>
      <c r="L178" s="92"/>
    </row>
    <row r="179" spans="2:12" x14ac:dyDescent="0.25">
      <c r="B179" s="23" t="str">
        <f>IFERROR(INDEX('Outgrower Checklist'!$B$1:$B$396, SMALL(INDEX(('Outgrower Checklist'!$I$1:$I$396="Yes")*(MATCH(ROW('Outgrower Checklist'!$I$1:$I$396), ROW('Outgrower Checklist'!$I$1:$I$396)))+('Outgrower Checklist'!$I$1:$I$396&lt;&gt;"Yes")*1048577, 0, 0), ROW(A175))),"")</f>
        <v/>
      </c>
      <c r="C179" s="91" t="str">
        <f>IFERROR(VLOOKUP(B179,'Outgrower Checklist'!B:C,2,0),"")</f>
        <v/>
      </c>
      <c r="D179" s="41" t="str">
        <f>IFERROR(VLOOKUP(VLOOKUP(B179,'Outgrower Checklist'!B:J,9,0),DropDowns!G:I,3,0),"")</f>
        <v/>
      </c>
      <c r="E179" s="30" t="str">
        <f>IFERROR(VLOOKUP(B179,'Outgrower Checklist'!B:E,4,0),"")</f>
        <v/>
      </c>
      <c r="F179" s="3" t="str">
        <f>IFERROR(VLOOKUP(B179,'Outgrower Checklist'!B:G,6,0),"")</f>
        <v/>
      </c>
      <c r="G179" s="92"/>
      <c r="H179" s="3" t="str">
        <f t="shared" si="4"/>
        <v/>
      </c>
      <c r="I179" s="44"/>
      <c r="J179" s="3" t="str">
        <f t="shared" si="5"/>
        <v/>
      </c>
      <c r="K179" s="44"/>
      <c r="L179" s="92"/>
    </row>
    <row r="180" spans="2:12" x14ac:dyDescent="0.25">
      <c r="B180" s="23" t="str">
        <f>IFERROR(INDEX('Outgrower Checklist'!$B$1:$B$396, SMALL(INDEX(('Outgrower Checklist'!$I$1:$I$396="Yes")*(MATCH(ROW('Outgrower Checklist'!$I$1:$I$396), ROW('Outgrower Checklist'!$I$1:$I$396)))+('Outgrower Checklist'!$I$1:$I$396&lt;&gt;"Yes")*1048577, 0, 0), ROW(A176))),"")</f>
        <v/>
      </c>
      <c r="C180" s="91" t="str">
        <f>IFERROR(VLOOKUP(B180,'Outgrower Checklist'!B:C,2,0),"")</f>
        <v/>
      </c>
      <c r="D180" s="41" t="str">
        <f>IFERROR(VLOOKUP(VLOOKUP(B180,'Outgrower Checklist'!B:J,9,0),DropDowns!G:I,3,0),"")</f>
        <v/>
      </c>
      <c r="E180" s="30" t="str">
        <f>IFERROR(VLOOKUP(B180,'Outgrower Checklist'!B:E,4,0),"")</f>
        <v/>
      </c>
      <c r="F180" s="3" t="str">
        <f>IFERROR(VLOOKUP(B180,'Outgrower Checklist'!B:G,6,0),"")</f>
        <v/>
      </c>
      <c r="G180" s="92"/>
      <c r="H180" s="3" t="str">
        <f t="shared" si="4"/>
        <v/>
      </c>
      <c r="I180" s="44"/>
      <c r="J180" s="3" t="str">
        <f t="shared" si="5"/>
        <v/>
      </c>
      <c r="K180" s="44"/>
      <c r="L180" s="92"/>
    </row>
    <row r="181" spans="2:12" x14ac:dyDescent="0.25">
      <c r="B181" s="23" t="str">
        <f>IFERROR(INDEX('Outgrower Checklist'!$B$1:$B$396, SMALL(INDEX(('Outgrower Checklist'!$I$1:$I$396="Yes")*(MATCH(ROW('Outgrower Checklist'!$I$1:$I$396), ROW('Outgrower Checklist'!$I$1:$I$396)))+('Outgrower Checklist'!$I$1:$I$396&lt;&gt;"Yes")*1048577, 0, 0), ROW(A177))),"")</f>
        <v/>
      </c>
      <c r="C181" s="91" t="str">
        <f>IFERROR(VLOOKUP(B181,'Outgrower Checklist'!B:C,2,0),"")</f>
        <v/>
      </c>
      <c r="D181" s="41" t="str">
        <f>IFERROR(VLOOKUP(VLOOKUP(B181,'Outgrower Checklist'!B:J,9,0),DropDowns!G:I,3,0),"")</f>
        <v/>
      </c>
      <c r="E181" s="30" t="str">
        <f>IFERROR(VLOOKUP(B181,'Outgrower Checklist'!B:E,4,0),"")</f>
        <v/>
      </c>
      <c r="F181" s="3" t="str">
        <f>IFERROR(VLOOKUP(B181,'Outgrower Checklist'!B:G,6,0),"")</f>
        <v/>
      </c>
      <c r="G181" s="92"/>
      <c r="H181" s="3" t="str">
        <f t="shared" si="4"/>
        <v/>
      </c>
      <c r="I181" s="44"/>
      <c r="J181" s="3" t="str">
        <f t="shared" si="5"/>
        <v/>
      </c>
      <c r="K181" s="44"/>
      <c r="L181" s="92"/>
    </row>
    <row r="182" spans="2:12" x14ac:dyDescent="0.25">
      <c r="B182" s="23" t="str">
        <f>IFERROR(INDEX('Outgrower Checklist'!$B$1:$B$396, SMALL(INDEX(('Outgrower Checklist'!$I$1:$I$396="Yes")*(MATCH(ROW('Outgrower Checklist'!$I$1:$I$396), ROW('Outgrower Checklist'!$I$1:$I$396)))+('Outgrower Checklist'!$I$1:$I$396&lt;&gt;"Yes")*1048577, 0, 0), ROW(A178))),"")</f>
        <v/>
      </c>
      <c r="C182" s="91" t="str">
        <f>IFERROR(VLOOKUP(B182,'Outgrower Checklist'!B:C,2,0),"")</f>
        <v/>
      </c>
      <c r="D182" s="41" t="str">
        <f>IFERROR(VLOOKUP(VLOOKUP(B182,'Outgrower Checklist'!B:J,9,0),DropDowns!G:I,3,0),"")</f>
        <v/>
      </c>
      <c r="E182" s="30" t="str">
        <f>IFERROR(VLOOKUP(B182,'Outgrower Checklist'!B:E,4,0),"")</f>
        <v/>
      </c>
      <c r="F182" s="3" t="str">
        <f>IFERROR(VLOOKUP(B182,'Outgrower Checklist'!B:G,6,0),"")</f>
        <v/>
      </c>
      <c r="G182" s="92"/>
      <c r="H182" s="3" t="str">
        <f t="shared" si="4"/>
        <v/>
      </c>
      <c r="I182" s="44"/>
      <c r="J182" s="3" t="str">
        <f t="shared" si="5"/>
        <v/>
      </c>
      <c r="K182" s="44"/>
      <c r="L182" s="92"/>
    </row>
    <row r="183" spans="2:12" x14ac:dyDescent="0.25">
      <c r="B183" s="23" t="str">
        <f>IFERROR(INDEX('Outgrower Checklist'!$B$1:$B$396, SMALL(INDEX(('Outgrower Checklist'!$I$1:$I$396="Yes")*(MATCH(ROW('Outgrower Checklist'!$I$1:$I$396), ROW('Outgrower Checklist'!$I$1:$I$396)))+('Outgrower Checklist'!$I$1:$I$396&lt;&gt;"Yes")*1048577, 0, 0), ROW(A179))),"")</f>
        <v/>
      </c>
      <c r="C183" s="91" t="str">
        <f>IFERROR(VLOOKUP(B183,'Outgrower Checklist'!B:C,2,0),"")</f>
        <v/>
      </c>
      <c r="D183" s="41" t="str">
        <f>IFERROR(VLOOKUP(VLOOKUP(B183,'Outgrower Checklist'!B:J,9,0),DropDowns!G:I,3,0),"")</f>
        <v/>
      </c>
      <c r="E183" s="30" t="str">
        <f>IFERROR(VLOOKUP(B183,'Outgrower Checklist'!B:E,4,0),"")</f>
        <v/>
      </c>
      <c r="F183" s="3" t="str">
        <f>IFERROR(VLOOKUP(B183,'Outgrower Checklist'!B:G,6,0),"")</f>
        <v/>
      </c>
      <c r="G183" s="92"/>
      <c r="H183" s="3" t="str">
        <f t="shared" si="4"/>
        <v/>
      </c>
      <c r="I183" s="44"/>
      <c r="J183" s="3" t="str">
        <f t="shared" si="5"/>
        <v/>
      </c>
      <c r="K183" s="44"/>
      <c r="L183" s="92"/>
    </row>
    <row r="184" spans="2:12" x14ac:dyDescent="0.25">
      <c r="B184" s="23" t="str">
        <f>IFERROR(INDEX('Outgrower Checklist'!$B$1:$B$396, SMALL(INDEX(('Outgrower Checklist'!$I$1:$I$396="Yes")*(MATCH(ROW('Outgrower Checklist'!$I$1:$I$396), ROW('Outgrower Checklist'!$I$1:$I$396)))+('Outgrower Checklist'!$I$1:$I$396&lt;&gt;"Yes")*1048577, 0, 0), ROW(A180))),"")</f>
        <v/>
      </c>
      <c r="C184" s="91" t="str">
        <f>IFERROR(VLOOKUP(B184,'Outgrower Checklist'!B:C,2,0),"")</f>
        <v/>
      </c>
      <c r="D184" s="41" t="str">
        <f>IFERROR(VLOOKUP(VLOOKUP(B184,'Outgrower Checklist'!B:J,9,0),DropDowns!G:I,3,0),"")</f>
        <v/>
      </c>
      <c r="E184" s="30" t="str">
        <f>IFERROR(VLOOKUP(B184,'Outgrower Checklist'!B:E,4,0),"")</f>
        <v/>
      </c>
      <c r="F184" s="3" t="str">
        <f>IFERROR(VLOOKUP(B184,'Outgrower Checklist'!B:G,6,0),"")</f>
        <v/>
      </c>
      <c r="G184" s="92"/>
      <c r="H184" s="3" t="str">
        <f t="shared" si="4"/>
        <v/>
      </c>
      <c r="I184" s="44"/>
      <c r="J184" s="3" t="str">
        <f t="shared" si="5"/>
        <v/>
      </c>
      <c r="K184" s="44"/>
      <c r="L184" s="92"/>
    </row>
    <row r="185" spans="2:12" x14ac:dyDescent="0.25">
      <c r="B185" s="23" t="str">
        <f>IFERROR(INDEX('Outgrower Checklist'!$B$1:$B$396, SMALL(INDEX(('Outgrower Checklist'!$I$1:$I$396="Yes")*(MATCH(ROW('Outgrower Checklist'!$I$1:$I$396), ROW('Outgrower Checklist'!$I$1:$I$396)))+('Outgrower Checklist'!$I$1:$I$396&lt;&gt;"Yes")*1048577, 0, 0), ROW(A181))),"")</f>
        <v/>
      </c>
      <c r="C185" s="91" t="str">
        <f>IFERROR(VLOOKUP(B185,'Outgrower Checklist'!B:C,2,0),"")</f>
        <v/>
      </c>
      <c r="D185" s="41" t="str">
        <f>IFERROR(VLOOKUP(VLOOKUP(B185,'Outgrower Checklist'!B:J,9,0),DropDowns!G:I,3,0),"")</f>
        <v/>
      </c>
      <c r="E185" s="30" t="str">
        <f>IFERROR(VLOOKUP(B185,'Outgrower Checklist'!B:E,4,0),"")</f>
        <v/>
      </c>
      <c r="F185" s="3" t="str">
        <f>IFERROR(VLOOKUP(B185,'Outgrower Checklist'!B:G,6,0),"")</f>
        <v/>
      </c>
      <c r="G185" s="92"/>
      <c r="H185" s="3" t="str">
        <f t="shared" si="4"/>
        <v/>
      </c>
      <c r="I185" s="44"/>
      <c r="J185" s="3" t="str">
        <f t="shared" si="5"/>
        <v/>
      </c>
      <c r="K185" s="44"/>
      <c r="L185" s="92"/>
    </row>
    <row r="186" spans="2:12" x14ac:dyDescent="0.25">
      <c r="B186" s="23" t="str">
        <f>IFERROR(INDEX('Outgrower Checklist'!$B$1:$B$396, SMALL(INDEX(('Outgrower Checklist'!$I$1:$I$396="Yes")*(MATCH(ROW('Outgrower Checklist'!$I$1:$I$396), ROW('Outgrower Checklist'!$I$1:$I$396)))+('Outgrower Checklist'!$I$1:$I$396&lt;&gt;"Yes")*1048577, 0, 0), ROW(A182))),"")</f>
        <v/>
      </c>
      <c r="C186" s="91" t="str">
        <f>IFERROR(VLOOKUP(B186,'Outgrower Checklist'!B:C,2,0),"")</f>
        <v/>
      </c>
      <c r="D186" s="41" t="str">
        <f>IFERROR(VLOOKUP(VLOOKUP(B186,'Outgrower Checklist'!B:J,9,0),DropDowns!G:I,3,0),"")</f>
        <v/>
      </c>
      <c r="E186" s="30" t="str">
        <f>IFERROR(VLOOKUP(B186,'Outgrower Checklist'!B:E,4,0),"")</f>
        <v/>
      </c>
      <c r="F186" s="3" t="str">
        <f>IFERROR(VLOOKUP(B186,'Outgrower Checklist'!B:G,6,0),"")</f>
        <v/>
      </c>
      <c r="G186" s="92"/>
      <c r="H186" s="3" t="str">
        <f t="shared" si="4"/>
        <v/>
      </c>
      <c r="I186" s="44"/>
      <c r="J186" s="3" t="str">
        <f t="shared" si="5"/>
        <v/>
      </c>
      <c r="K186" s="44"/>
      <c r="L186" s="92"/>
    </row>
    <row r="187" spans="2:12" x14ac:dyDescent="0.25">
      <c r="B187" s="23" t="str">
        <f>IFERROR(INDEX('Outgrower Checklist'!$B$1:$B$396, SMALL(INDEX(('Outgrower Checklist'!$I$1:$I$396="Yes")*(MATCH(ROW('Outgrower Checklist'!$I$1:$I$396), ROW('Outgrower Checklist'!$I$1:$I$396)))+('Outgrower Checklist'!$I$1:$I$396&lt;&gt;"Yes")*1048577, 0, 0), ROW(A183))),"")</f>
        <v/>
      </c>
      <c r="C187" s="91" t="str">
        <f>IFERROR(VLOOKUP(B187,'Outgrower Checklist'!B:C,2,0),"")</f>
        <v/>
      </c>
      <c r="D187" s="41" t="str">
        <f>IFERROR(VLOOKUP(VLOOKUP(B187,'Outgrower Checklist'!B:J,9,0),DropDowns!G:I,3,0),"")</f>
        <v/>
      </c>
      <c r="E187" s="30" t="str">
        <f>IFERROR(VLOOKUP(B187,'Outgrower Checklist'!B:E,4,0),"")</f>
        <v/>
      </c>
      <c r="F187" s="3" t="str">
        <f>IFERROR(VLOOKUP(B187,'Outgrower Checklist'!B:G,6,0),"")</f>
        <v/>
      </c>
      <c r="G187" s="92"/>
      <c r="H187" s="3" t="str">
        <f t="shared" si="4"/>
        <v/>
      </c>
      <c r="I187" s="44"/>
      <c r="J187" s="3" t="str">
        <f t="shared" si="5"/>
        <v/>
      </c>
      <c r="K187" s="44"/>
      <c r="L187" s="92"/>
    </row>
    <row r="188" spans="2:12" x14ac:dyDescent="0.25">
      <c r="B188" s="23" t="str">
        <f>IFERROR(INDEX('Outgrower Checklist'!$B$1:$B$396, SMALL(INDEX(('Outgrower Checklist'!$I$1:$I$396="Yes")*(MATCH(ROW('Outgrower Checklist'!$I$1:$I$396), ROW('Outgrower Checklist'!$I$1:$I$396)))+('Outgrower Checklist'!$I$1:$I$396&lt;&gt;"Yes")*1048577, 0, 0), ROW(A184))),"")</f>
        <v/>
      </c>
      <c r="C188" s="91" t="str">
        <f>IFERROR(VLOOKUP(B188,'Outgrower Checklist'!B:C,2,0),"")</f>
        <v/>
      </c>
      <c r="D188" s="41" t="str">
        <f>IFERROR(VLOOKUP(VLOOKUP(B188,'Outgrower Checklist'!B:J,9,0),DropDowns!G:I,3,0),"")</f>
        <v/>
      </c>
      <c r="E188" s="30" t="str">
        <f>IFERROR(VLOOKUP(B188,'Outgrower Checklist'!B:E,4,0),"")</f>
        <v/>
      </c>
      <c r="F188" s="3" t="str">
        <f>IFERROR(VLOOKUP(B188,'Outgrower Checklist'!B:G,6,0),"")</f>
        <v/>
      </c>
      <c r="G188" s="92"/>
      <c r="H188" s="3" t="str">
        <f t="shared" si="4"/>
        <v/>
      </c>
      <c r="I188" s="44"/>
      <c r="J188" s="3" t="str">
        <f t="shared" si="5"/>
        <v/>
      </c>
      <c r="K188" s="44"/>
      <c r="L188" s="92"/>
    </row>
    <row r="189" spans="2:12" x14ac:dyDescent="0.25">
      <c r="B189" s="23" t="str">
        <f>IFERROR(INDEX('Outgrower Checklist'!$B$1:$B$396, SMALL(INDEX(('Outgrower Checklist'!$I$1:$I$396="Yes")*(MATCH(ROW('Outgrower Checklist'!$I$1:$I$396), ROW('Outgrower Checklist'!$I$1:$I$396)))+('Outgrower Checklist'!$I$1:$I$396&lt;&gt;"Yes")*1048577, 0, 0), ROW(A185))),"")</f>
        <v/>
      </c>
      <c r="C189" s="91" t="str">
        <f>IFERROR(VLOOKUP(B189,'Outgrower Checklist'!B:C,2,0),"")</f>
        <v/>
      </c>
      <c r="D189" s="41" t="str">
        <f>IFERROR(VLOOKUP(VLOOKUP(B189,'Outgrower Checklist'!B:J,9,0),DropDowns!G:I,3,0),"")</f>
        <v/>
      </c>
      <c r="E189" s="30" t="str">
        <f>IFERROR(VLOOKUP(B189,'Outgrower Checklist'!B:E,4,0),"")</f>
        <v/>
      </c>
      <c r="F189" s="3" t="str">
        <f>IFERROR(VLOOKUP(B189,'Outgrower Checklist'!B:G,6,0),"")</f>
        <v/>
      </c>
      <c r="G189" s="92"/>
      <c r="H189" s="3" t="str">
        <f t="shared" si="4"/>
        <v/>
      </c>
      <c r="I189" s="44"/>
      <c r="J189" s="3" t="str">
        <f t="shared" si="5"/>
        <v/>
      </c>
      <c r="K189" s="44"/>
      <c r="L189" s="92"/>
    </row>
    <row r="190" spans="2:12" x14ac:dyDescent="0.25">
      <c r="B190" s="23" t="str">
        <f>IFERROR(INDEX('Outgrower Checklist'!$B$1:$B$396, SMALL(INDEX(('Outgrower Checklist'!$I$1:$I$396="Yes")*(MATCH(ROW('Outgrower Checklist'!$I$1:$I$396), ROW('Outgrower Checklist'!$I$1:$I$396)))+('Outgrower Checklist'!$I$1:$I$396&lt;&gt;"Yes")*1048577, 0, 0), ROW(A186))),"")</f>
        <v/>
      </c>
      <c r="C190" s="91" t="str">
        <f>IFERROR(VLOOKUP(B190,'Outgrower Checklist'!B:C,2,0),"")</f>
        <v/>
      </c>
      <c r="D190" s="41" t="str">
        <f>IFERROR(VLOOKUP(VLOOKUP(B190,'Outgrower Checklist'!B:J,9,0),DropDowns!G:I,3,0),"")</f>
        <v/>
      </c>
      <c r="E190" s="30" t="str">
        <f>IFERROR(VLOOKUP(B190,'Outgrower Checklist'!B:E,4,0),"")</f>
        <v/>
      </c>
      <c r="F190" s="3" t="str">
        <f>IFERROR(VLOOKUP(B190,'Outgrower Checklist'!B:G,6,0),"")</f>
        <v/>
      </c>
      <c r="G190" s="92"/>
      <c r="H190" s="3" t="str">
        <f t="shared" si="4"/>
        <v/>
      </c>
      <c r="I190" s="44"/>
      <c r="J190" s="3" t="str">
        <f t="shared" si="5"/>
        <v/>
      </c>
      <c r="K190" s="44"/>
      <c r="L190" s="92"/>
    </row>
    <row r="191" spans="2:12" x14ac:dyDescent="0.25">
      <c r="B191" s="23" t="str">
        <f>IFERROR(INDEX('Outgrower Checklist'!$B$1:$B$396, SMALL(INDEX(('Outgrower Checklist'!$I$1:$I$396="Yes")*(MATCH(ROW('Outgrower Checklist'!$I$1:$I$396), ROW('Outgrower Checklist'!$I$1:$I$396)))+('Outgrower Checklist'!$I$1:$I$396&lt;&gt;"Yes")*1048577, 0, 0), ROW(A187))),"")</f>
        <v/>
      </c>
      <c r="C191" s="91" t="str">
        <f>IFERROR(VLOOKUP(B191,'Outgrower Checklist'!B:C,2,0),"")</f>
        <v/>
      </c>
      <c r="D191" s="41" t="str">
        <f>IFERROR(VLOOKUP(VLOOKUP(B191,'Outgrower Checklist'!B:J,9,0),DropDowns!G:I,3,0),"")</f>
        <v/>
      </c>
      <c r="E191" s="30" t="str">
        <f>IFERROR(VLOOKUP(B191,'Outgrower Checklist'!B:E,4,0),"")</f>
        <v/>
      </c>
      <c r="F191" s="3" t="str">
        <f>IFERROR(VLOOKUP(B191,'Outgrower Checklist'!B:G,6,0),"")</f>
        <v/>
      </c>
      <c r="G191" s="92"/>
      <c r="H191" s="3" t="str">
        <f t="shared" si="4"/>
        <v/>
      </c>
      <c r="I191" s="44"/>
      <c r="J191" s="3" t="str">
        <f t="shared" si="5"/>
        <v/>
      </c>
      <c r="K191" s="44"/>
      <c r="L191" s="92"/>
    </row>
    <row r="192" spans="2:12" x14ac:dyDescent="0.25">
      <c r="B192" s="23" t="str">
        <f>IFERROR(INDEX('Outgrower Checklist'!$B$1:$B$396, SMALL(INDEX(('Outgrower Checklist'!$I$1:$I$396="Yes")*(MATCH(ROW('Outgrower Checklist'!$I$1:$I$396), ROW('Outgrower Checklist'!$I$1:$I$396)))+('Outgrower Checklist'!$I$1:$I$396&lt;&gt;"Yes")*1048577, 0, 0), ROW(A188))),"")</f>
        <v/>
      </c>
      <c r="C192" s="91" t="str">
        <f>IFERROR(VLOOKUP(B192,'Outgrower Checklist'!B:C,2,0),"")</f>
        <v/>
      </c>
      <c r="D192" s="41" t="str">
        <f>IFERROR(VLOOKUP(VLOOKUP(B192,'Outgrower Checklist'!B:J,9,0),DropDowns!G:I,3,0),"")</f>
        <v/>
      </c>
      <c r="E192" s="30" t="str">
        <f>IFERROR(VLOOKUP(B192,'Outgrower Checklist'!B:E,4,0),"")</f>
        <v/>
      </c>
      <c r="F192" s="3" t="str">
        <f>IFERROR(VLOOKUP(B192,'Outgrower Checklist'!B:G,6,0),"")</f>
        <v/>
      </c>
      <c r="G192" s="92"/>
      <c r="H192" s="3" t="str">
        <f t="shared" si="4"/>
        <v/>
      </c>
      <c r="I192" s="44"/>
      <c r="J192" s="3" t="str">
        <f t="shared" si="5"/>
        <v/>
      </c>
      <c r="K192" s="44"/>
      <c r="L192" s="92"/>
    </row>
    <row r="193" spans="2:12" x14ac:dyDescent="0.25">
      <c r="B193" s="23" t="str">
        <f>IFERROR(INDEX('Outgrower Checklist'!$B$1:$B$396, SMALL(INDEX(('Outgrower Checklist'!$I$1:$I$396="Yes")*(MATCH(ROW('Outgrower Checklist'!$I$1:$I$396), ROW('Outgrower Checklist'!$I$1:$I$396)))+('Outgrower Checklist'!$I$1:$I$396&lt;&gt;"Yes")*1048577, 0, 0), ROW(A189))),"")</f>
        <v/>
      </c>
      <c r="C193" s="91" t="str">
        <f>IFERROR(VLOOKUP(B193,'Outgrower Checklist'!B:C,2,0),"")</f>
        <v/>
      </c>
      <c r="D193" s="41" t="str">
        <f>IFERROR(VLOOKUP(VLOOKUP(B193,'Outgrower Checklist'!B:J,9,0),DropDowns!G:I,3,0),"")</f>
        <v/>
      </c>
      <c r="E193" s="30" t="str">
        <f>IFERROR(VLOOKUP(B193,'Outgrower Checklist'!B:E,4,0),"")</f>
        <v/>
      </c>
      <c r="F193" s="3" t="str">
        <f>IFERROR(VLOOKUP(B193,'Outgrower Checklist'!B:G,6,0),"")</f>
        <v/>
      </c>
      <c r="G193" s="92"/>
      <c r="H193" s="3" t="str">
        <f t="shared" si="4"/>
        <v/>
      </c>
      <c r="I193" s="44"/>
      <c r="J193" s="3" t="str">
        <f t="shared" si="5"/>
        <v/>
      </c>
      <c r="K193" s="44"/>
      <c r="L193" s="92"/>
    </row>
    <row r="194" spans="2:12" x14ac:dyDescent="0.25">
      <c r="B194" s="23" t="str">
        <f>IFERROR(INDEX('Outgrower Checklist'!$B$1:$B$396, SMALL(INDEX(('Outgrower Checklist'!$I$1:$I$396="Yes")*(MATCH(ROW('Outgrower Checklist'!$I$1:$I$396), ROW('Outgrower Checklist'!$I$1:$I$396)))+('Outgrower Checklist'!$I$1:$I$396&lt;&gt;"Yes")*1048577, 0, 0), ROW(A190))),"")</f>
        <v/>
      </c>
      <c r="C194" s="91" t="str">
        <f>IFERROR(VLOOKUP(B194,'Outgrower Checklist'!B:C,2,0),"")</f>
        <v/>
      </c>
      <c r="D194" s="41" t="str">
        <f>IFERROR(VLOOKUP(VLOOKUP(B194,'Outgrower Checklist'!B:J,9,0),DropDowns!G:I,3,0),"")</f>
        <v/>
      </c>
      <c r="E194" s="30" t="str">
        <f>IFERROR(VLOOKUP(B194,'Outgrower Checklist'!B:E,4,0),"")</f>
        <v/>
      </c>
      <c r="F194" s="3" t="str">
        <f>IFERROR(VLOOKUP(B194,'Outgrower Checklist'!B:G,6,0),"")</f>
        <v/>
      </c>
      <c r="G194" s="92"/>
      <c r="H194" s="3" t="str">
        <f t="shared" si="4"/>
        <v/>
      </c>
      <c r="I194" s="44"/>
      <c r="J194" s="3" t="str">
        <f t="shared" si="5"/>
        <v/>
      </c>
      <c r="K194" s="44"/>
      <c r="L194" s="92"/>
    </row>
    <row r="195" spans="2:12" x14ac:dyDescent="0.25">
      <c r="B195" s="23" t="str">
        <f>IFERROR(INDEX('Outgrower Checklist'!$B$1:$B$396, SMALL(INDEX(('Outgrower Checklist'!$I$1:$I$396="Yes")*(MATCH(ROW('Outgrower Checklist'!$I$1:$I$396), ROW('Outgrower Checklist'!$I$1:$I$396)))+('Outgrower Checklist'!$I$1:$I$396&lt;&gt;"Yes")*1048577, 0, 0), ROW(A191))),"")</f>
        <v/>
      </c>
      <c r="C195" s="91" t="str">
        <f>IFERROR(VLOOKUP(B195,'Outgrower Checklist'!B:C,2,0),"")</f>
        <v/>
      </c>
      <c r="D195" s="41" t="str">
        <f>IFERROR(VLOOKUP(VLOOKUP(B195,'Outgrower Checklist'!B:J,9,0),DropDowns!G:I,3,0),"")</f>
        <v/>
      </c>
      <c r="E195" s="30" t="str">
        <f>IFERROR(VLOOKUP(B195,'Outgrower Checklist'!B:E,4,0),"")</f>
        <v/>
      </c>
      <c r="F195" s="3" t="str">
        <f>IFERROR(VLOOKUP(B195,'Outgrower Checklist'!B:G,6,0),"")</f>
        <v/>
      </c>
      <c r="G195" s="92"/>
      <c r="H195" s="3" t="str">
        <f t="shared" si="4"/>
        <v/>
      </c>
      <c r="I195" s="44"/>
      <c r="J195" s="3" t="str">
        <f t="shared" si="5"/>
        <v/>
      </c>
      <c r="K195" s="44"/>
      <c r="L195" s="92"/>
    </row>
    <row r="196" spans="2:12" x14ac:dyDescent="0.25">
      <c r="B196" s="23" t="str">
        <f>IFERROR(INDEX('Outgrower Checklist'!$B$1:$B$396, SMALL(INDEX(('Outgrower Checklist'!$I$1:$I$396="Yes")*(MATCH(ROW('Outgrower Checklist'!$I$1:$I$396), ROW('Outgrower Checklist'!$I$1:$I$396)))+('Outgrower Checklist'!$I$1:$I$396&lt;&gt;"Yes")*1048577, 0, 0), ROW(A192))),"")</f>
        <v/>
      </c>
      <c r="C196" s="91" t="str">
        <f>IFERROR(VLOOKUP(B196,'Outgrower Checklist'!B:C,2,0),"")</f>
        <v/>
      </c>
      <c r="D196" s="41" t="str">
        <f>IFERROR(VLOOKUP(VLOOKUP(B196,'Outgrower Checklist'!B:J,9,0),DropDowns!G:I,3,0),"")</f>
        <v/>
      </c>
      <c r="E196" s="30" t="str">
        <f>IFERROR(VLOOKUP(B196,'Outgrower Checklist'!B:E,4,0),"")</f>
        <v/>
      </c>
      <c r="F196" s="3" t="str">
        <f>IFERROR(VLOOKUP(B196,'Outgrower Checklist'!B:G,6,0),"")</f>
        <v/>
      </c>
      <c r="G196" s="92"/>
      <c r="H196" s="3" t="str">
        <f t="shared" si="4"/>
        <v/>
      </c>
      <c r="I196" s="44"/>
      <c r="J196" s="3" t="str">
        <f t="shared" si="5"/>
        <v/>
      </c>
      <c r="K196" s="44"/>
      <c r="L196" s="92"/>
    </row>
    <row r="197" spans="2:12" x14ac:dyDescent="0.25">
      <c r="B197" s="23" t="str">
        <f>IFERROR(INDEX('Outgrower Checklist'!$B$1:$B$396, SMALL(INDEX(('Outgrower Checklist'!$I$1:$I$396="Yes")*(MATCH(ROW('Outgrower Checklist'!$I$1:$I$396), ROW('Outgrower Checklist'!$I$1:$I$396)))+('Outgrower Checklist'!$I$1:$I$396&lt;&gt;"Yes")*1048577, 0, 0), ROW(A193))),"")</f>
        <v/>
      </c>
      <c r="C197" s="91" t="str">
        <f>IFERROR(VLOOKUP(B197,'Outgrower Checklist'!B:C,2,0),"")</f>
        <v/>
      </c>
      <c r="D197" s="41" t="str">
        <f>IFERROR(VLOOKUP(VLOOKUP(B197,'Outgrower Checklist'!B:J,9,0),DropDowns!G:I,3,0),"")</f>
        <v/>
      </c>
      <c r="E197" s="30" t="str">
        <f>IFERROR(VLOOKUP(B197,'Outgrower Checklist'!B:E,4,0),"")</f>
        <v/>
      </c>
      <c r="F197" s="3" t="str">
        <f>IFERROR(VLOOKUP(B197,'Outgrower Checklist'!B:G,6,0),"")</f>
        <v/>
      </c>
      <c r="G197" s="92"/>
      <c r="H197" s="3" t="str">
        <f t="shared" si="4"/>
        <v/>
      </c>
      <c r="I197" s="44"/>
      <c r="J197" s="3" t="str">
        <f t="shared" si="5"/>
        <v/>
      </c>
      <c r="K197" s="44"/>
      <c r="L197" s="92"/>
    </row>
    <row r="198" spans="2:12" x14ac:dyDescent="0.25">
      <c r="B198" s="23" t="str">
        <f>IFERROR(INDEX('Outgrower Checklist'!$B$1:$B$396, SMALL(INDEX(('Outgrower Checklist'!$I$1:$I$396="Yes")*(MATCH(ROW('Outgrower Checklist'!$I$1:$I$396), ROW('Outgrower Checklist'!$I$1:$I$396)))+('Outgrower Checklist'!$I$1:$I$396&lt;&gt;"Yes")*1048577, 0, 0), ROW(A194))),"")</f>
        <v/>
      </c>
      <c r="C198" s="91" t="str">
        <f>IFERROR(VLOOKUP(B198,'Outgrower Checklist'!B:C,2,0),"")</f>
        <v/>
      </c>
      <c r="D198" s="41" t="str">
        <f>IFERROR(VLOOKUP(VLOOKUP(B198,'Outgrower Checklist'!B:J,9,0),DropDowns!G:I,3,0),"")</f>
        <v/>
      </c>
      <c r="E198" s="30" t="str">
        <f>IFERROR(VLOOKUP(B198,'Outgrower Checklist'!B:E,4,0),"")</f>
        <v/>
      </c>
      <c r="F198" s="3" t="str">
        <f>IFERROR(VLOOKUP(B198,'Outgrower Checklist'!B:G,6,0),"")</f>
        <v/>
      </c>
      <c r="G198" s="92"/>
      <c r="H198" s="3" t="str">
        <f t="shared" ref="H198:H200" si="6">IF(B198&lt;&gt;"","Internal:","")</f>
        <v/>
      </c>
      <c r="I198" s="44"/>
      <c r="J198" s="3" t="str">
        <f t="shared" ref="J198:J200" si="7">IF(B198&lt;&gt;"","External:","")</f>
        <v/>
      </c>
      <c r="K198" s="44"/>
      <c r="L198" s="92"/>
    </row>
    <row r="199" spans="2:12" x14ac:dyDescent="0.25">
      <c r="B199" s="23" t="str">
        <f>IFERROR(INDEX('Outgrower Checklist'!$B$1:$B$396, SMALL(INDEX(('Outgrower Checklist'!$I$1:$I$396="Yes")*(MATCH(ROW('Outgrower Checklist'!$I$1:$I$396), ROW('Outgrower Checklist'!$I$1:$I$396)))+('Outgrower Checklist'!$I$1:$I$396&lt;&gt;"Yes")*1048577, 0, 0), ROW(A195))),"")</f>
        <v/>
      </c>
      <c r="C199" s="91" t="str">
        <f>IFERROR(VLOOKUP(B199,'Outgrower Checklist'!B:C,2,0),"")</f>
        <v/>
      </c>
      <c r="D199" s="41" t="str">
        <f>IFERROR(VLOOKUP(VLOOKUP(B199,'Outgrower Checklist'!B:J,9,0),DropDowns!G:I,3,0),"")</f>
        <v/>
      </c>
      <c r="E199" s="30" t="str">
        <f>IFERROR(VLOOKUP(B199,'Outgrower Checklist'!B:E,4,0),"")</f>
        <v/>
      </c>
      <c r="F199" s="3" t="str">
        <f>IFERROR(VLOOKUP(B199,'Outgrower Checklist'!B:G,6,0),"")</f>
        <v/>
      </c>
      <c r="G199" s="92"/>
      <c r="H199" s="3" t="str">
        <f t="shared" si="6"/>
        <v/>
      </c>
      <c r="I199" s="44"/>
      <c r="J199" s="3" t="str">
        <f t="shared" si="7"/>
        <v/>
      </c>
      <c r="K199" s="44"/>
      <c r="L199" s="92"/>
    </row>
    <row r="200" spans="2:12" x14ac:dyDescent="0.25">
      <c r="B200" s="23" t="str">
        <f>IFERROR(INDEX('Outgrower Checklist'!$B$1:$B$396, SMALL(INDEX(('Outgrower Checklist'!$I$1:$I$396="Yes")*(MATCH(ROW('Outgrower Checklist'!$I$1:$I$396), ROW('Outgrower Checklist'!$I$1:$I$396)))+('Outgrower Checklist'!$I$1:$I$396&lt;&gt;"Yes")*1048577, 0, 0), ROW(A196))),"")</f>
        <v/>
      </c>
      <c r="C200" s="91" t="str">
        <f>IFERROR(VLOOKUP(B200,'Outgrower Checklist'!B:C,2,0),"")</f>
        <v/>
      </c>
      <c r="D200" s="41" t="str">
        <f>IFERROR(VLOOKUP(VLOOKUP(B200,'Outgrower Checklist'!B:J,9,0),DropDowns!G:I,3,0),"")</f>
        <v/>
      </c>
      <c r="E200" s="30" t="str">
        <f>IFERROR(VLOOKUP(B200,'Outgrower Checklist'!B:E,4,0),"")</f>
        <v/>
      </c>
      <c r="F200" s="3" t="str">
        <f>IFERROR(VLOOKUP(B200,'Outgrower Checklist'!B:G,6,0),"")</f>
        <v/>
      </c>
      <c r="G200" s="92"/>
      <c r="H200" s="3" t="str">
        <f t="shared" si="6"/>
        <v/>
      </c>
      <c r="I200" s="44"/>
      <c r="J200" s="3" t="str">
        <f t="shared" si="7"/>
        <v/>
      </c>
      <c r="K200" s="44"/>
      <c r="L200" s="92"/>
    </row>
  </sheetData>
  <sheetProtection formatRows="0"/>
  <autoFilter ref="C4:G4" xr:uid="{00000000-0009-0000-0000-000005000000}"/>
  <mergeCells count="2">
    <mergeCell ref="B2:L2"/>
    <mergeCell ref="H4:K4"/>
  </mergeCells>
  <conditionalFormatting sqref="F5:F200">
    <cfRule type="containsText" dxfId="47" priority="10" operator="containsText" text="(select level)">
      <formula>NOT(ISERROR(SEARCH("(select level)",F5)))</formula>
    </cfRule>
    <cfRule type="containsText" dxfId="46" priority="11" operator="containsText" text="3">
      <formula>NOT(ISERROR(SEARCH("3",F5)))</formula>
    </cfRule>
    <cfRule type="containsText" dxfId="45" priority="13" operator="containsText" text="2">
      <formula>NOT(ISERROR(SEARCH("2",F5)))</formula>
    </cfRule>
    <cfRule type="containsText" dxfId="44" priority="15" operator="containsText" text="1">
      <formula>NOT(ISERROR(SEARCH("1",F5)))</formula>
    </cfRule>
  </conditionalFormatting>
  <conditionalFormatting sqref="E5:E200">
    <cfRule type="containsText" dxfId="43" priority="8" operator="containsText" text="26 - 50%">
      <formula>NOT(ISERROR(SEARCH("26 - 50%",E5)))</formula>
    </cfRule>
  </conditionalFormatting>
  <conditionalFormatting sqref="E5:E200">
    <cfRule type="containsText" dxfId="42" priority="9" operator="containsText" text="&lt; 25%">
      <formula>NOT(ISERROR(SEARCH("&lt; 25%",E5)))</formula>
    </cfRule>
  </conditionalFormatting>
  <conditionalFormatting sqref="G5:L200">
    <cfRule type="expression" dxfId="41" priority="7">
      <formula>$B5&lt;&gt;""</formula>
    </cfRule>
  </conditionalFormatting>
  <conditionalFormatting sqref="B5:F200">
    <cfRule type="notContainsBlanks" dxfId="40" priority="1">
      <formula>LEN(TRIM(B5))&gt;0</formula>
    </cfRule>
  </conditionalFormatting>
  <conditionalFormatting sqref="H1:H1048576">
    <cfRule type="notContainsBlanks" dxfId="39" priority="17">
      <formula>LEN(TRIM(H1))&gt;0</formula>
    </cfRule>
  </conditionalFormatting>
  <conditionalFormatting sqref="J1:J1048576">
    <cfRule type="notContainsBlanks" dxfId="38" priority="3">
      <formula>LEN(TRIM(J1))&gt;0</formula>
    </cfRule>
  </conditionalFormatting>
  <conditionalFormatting sqref="E1:E1048576">
    <cfRule type="containsText" dxfId="37" priority="6" operator="containsText" text="51 - 75%">
      <formula>NOT(ISERROR(SEARCH("51 - 75%",E1)))</formula>
    </cfRule>
    <cfRule type="containsText" dxfId="36" priority="2" operator="containsText" text="&gt; 75%">
      <formula>NOT(ISERROR(SEARCH("&gt; 75%",E1)))</formula>
    </cfRule>
  </conditionalFormatting>
  <pageMargins left="0.25" right="0.25" top="0.75" bottom="0.75" header="0.3" footer="0.3"/>
  <pageSetup scale="40"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6"/>
  <sheetViews>
    <sheetView workbookViewId="0">
      <selection activeCell="H4" sqref="H4"/>
    </sheetView>
  </sheetViews>
  <sheetFormatPr defaultColWidth="8.85546875" defaultRowHeight="15" x14ac:dyDescent="0.25"/>
  <cols>
    <col min="2" max="2" width="15.140625" customWidth="1"/>
    <col min="3" max="3" width="19.42578125" customWidth="1"/>
    <col min="7" max="7" width="14.85546875" customWidth="1"/>
    <col min="8" max="8" width="45.42578125" customWidth="1"/>
  </cols>
  <sheetData>
    <row r="2" spans="2:15" x14ac:dyDescent="0.25">
      <c r="B2" t="s">
        <v>6</v>
      </c>
      <c r="C2" t="s">
        <v>7</v>
      </c>
      <c r="E2" t="s">
        <v>2</v>
      </c>
      <c r="G2" t="s">
        <v>20</v>
      </c>
      <c r="H2" s="152" t="s">
        <v>262</v>
      </c>
      <c r="I2" s="152" t="s">
        <v>263</v>
      </c>
    </row>
    <row r="3" spans="2:15" x14ac:dyDescent="0.25">
      <c r="B3" t="s">
        <v>14</v>
      </c>
      <c r="C3" t="s">
        <v>14</v>
      </c>
      <c r="E3" t="s">
        <v>15</v>
      </c>
      <c r="G3">
        <v>1</v>
      </c>
      <c r="H3" s="60" t="s">
        <v>259</v>
      </c>
      <c r="I3" s="60" t="s">
        <v>23</v>
      </c>
      <c r="O3" s="151"/>
    </row>
    <row r="4" spans="2:15" x14ac:dyDescent="0.25">
      <c r="B4" s="2" t="s">
        <v>3</v>
      </c>
      <c r="C4" s="2" t="s">
        <v>26</v>
      </c>
      <c r="D4">
        <v>1</v>
      </c>
      <c r="E4">
        <v>1</v>
      </c>
      <c r="G4">
        <v>2</v>
      </c>
      <c r="H4" s="60" t="s">
        <v>12</v>
      </c>
      <c r="I4" s="60" t="s">
        <v>12</v>
      </c>
      <c r="O4" s="151"/>
    </row>
    <row r="5" spans="2:15" x14ac:dyDescent="0.25">
      <c r="B5" s="2" t="s">
        <v>4</v>
      </c>
      <c r="C5" s="2" t="s">
        <v>27</v>
      </c>
      <c r="D5">
        <v>2</v>
      </c>
      <c r="E5">
        <v>2</v>
      </c>
      <c r="G5">
        <v>3</v>
      </c>
      <c r="H5" s="60" t="s">
        <v>260</v>
      </c>
      <c r="I5" s="60" t="s">
        <v>260</v>
      </c>
      <c r="O5" s="151"/>
    </row>
    <row r="6" spans="2:15" x14ac:dyDescent="0.25">
      <c r="B6" s="2" t="s">
        <v>5</v>
      </c>
      <c r="C6" s="2" t="s">
        <v>29</v>
      </c>
      <c r="D6">
        <v>3</v>
      </c>
      <c r="E6">
        <v>3</v>
      </c>
      <c r="G6">
        <v>4</v>
      </c>
      <c r="H6" s="60" t="s">
        <v>11</v>
      </c>
      <c r="I6" s="60" t="s">
        <v>11</v>
      </c>
      <c r="O6" s="151"/>
    </row>
    <row r="7" spans="2:15" x14ac:dyDescent="0.25">
      <c r="B7" s="2" t="s">
        <v>258</v>
      </c>
      <c r="C7" s="2" t="s">
        <v>28</v>
      </c>
      <c r="D7">
        <v>4</v>
      </c>
      <c r="G7">
        <v>5</v>
      </c>
      <c r="H7" s="60" t="s">
        <v>10</v>
      </c>
      <c r="I7" s="60" t="s">
        <v>10</v>
      </c>
      <c r="O7" s="151"/>
    </row>
    <row r="8" spans="2:15" x14ac:dyDescent="0.25">
      <c r="B8" s="2" t="s">
        <v>256</v>
      </c>
      <c r="C8" s="2" t="s">
        <v>257</v>
      </c>
      <c r="G8">
        <v>6</v>
      </c>
      <c r="H8" s="60" t="s">
        <v>261</v>
      </c>
      <c r="I8" s="60" t="s">
        <v>261</v>
      </c>
      <c r="O8" s="151"/>
    </row>
    <row r="9" spans="2:15" x14ac:dyDescent="0.25">
      <c r="B9" s="1"/>
      <c r="C9" s="1"/>
      <c r="G9">
        <v>7</v>
      </c>
      <c r="H9" s="60" t="s">
        <v>9</v>
      </c>
      <c r="O9" s="151"/>
    </row>
    <row r="10" spans="2:15" x14ac:dyDescent="0.25">
      <c r="B10" s="1"/>
      <c r="C10" s="1"/>
      <c r="G10">
        <v>8</v>
      </c>
      <c r="H10" s="60" t="s">
        <v>8</v>
      </c>
      <c r="O10" s="151"/>
    </row>
    <row r="11" spans="2:15" x14ac:dyDescent="0.25">
      <c r="B11" s="1"/>
      <c r="C11" s="1"/>
    </row>
    <row r="12" spans="2:15" x14ac:dyDescent="0.25">
      <c r="B12" s="1"/>
      <c r="C12" s="1"/>
    </row>
    <row r="13" spans="2:15" x14ac:dyDescent="0.25">
      <c r="B13" s="1"/>
      <c r="C13" s="1"/>
    </row>
    <row r="16" spans="2:15" x14ac:dyDescent="0.25">
      <c r="B16" s="1">
        <v>0</v>
      </c>
      <c r="C16" s="1"/>
    </row>
    <row r="17" spans="2:9" x14ac:dyDescent="0.25">
      <c r="B17" s="1">
        <v>0.1</v>
      </c>
      <c r="C17" s="1"/>
      <c r="G17" s="6" t="s">
        <v>256</v>
      </c>
    </row>
    <row r="18" spans="2:9" ht="14.45" x14ac:dyDescent="0.35">
      <c r="B18" s="1">
        <v>0.2</v>
      </c>
      <c r="C18" s="1"/>
    </row>
    <row r="19" spans="2:9" ht="14.45" x14ac:dyDescent="0.35">
      <c r="B19" s="1">
        <v>0.3</v>
      </c>
      <c r="C19" s="1"/>
      <c r="H19" s="60" t="s">
        <v>31</v>
      </c>
      <c r="I19" s="60" t="s">
        <v>39</v>
      </c>
    </row>
    <row r="20" spans="2:9" ht="14.45" x14ac:dyDescent="0.35">
      <c r="B20" s="1">
        <v>0.4</v>
      </c>
      <c r="C20" s="1"/>
      <c r="H20" s="60" t="s">
        <v>32</v>
      </c>
      <c r="I20" s="60" t="s">
        <v>32</v>
      </c>
    </row>
    <row r="21" spans="2:9" ht="14.45" x14ac:dyDescent="0.35">
      <c r="B21" s="1">
        <v>0.5</v>
      </c>
      <c r="C21" s="1"/>
      <c r="H21" s="60" t="s">
        <v>33</v>
      </c>
      <c r="I21" s="60" t="s">
        <v>33</v>
      </c>
    </row>
    <row r="22" spans="2:9" x14ac:dyDescent="0.25">
      <c r="B22" s="1">
        <v>0.6</v>
      </c>
      <c r="C22" s="1"/>
      <c r="H22" s="60" t="s">
        <v>34</v>
      </c>
      <c r="I22" s="60" t="s">
        <v>34</v>
      </c>
    </row>
    <row r="23" spans="2:9" x14ac:dyDescent="0.25">
      <c r="B23" s="1">
        <v>0.7</v>
      </c>
      <c r="C23" s="1"/>
      <c r="H23" s="60" t="s">
        <v>35</v>
      </c>
      <c r="I23" s="60" t="s">
        <v>35</v>
      </c>
    </row>
    <row r="24" spans="2:9" x14ac:dyDescent="0.25">
      <c r="B24" s="1">
        <v>0.8</v>
      </c>
      <c r="C24" s="1"/>
      <c r="H24" s="60" t="s">
        <v>36</v>
      </c>
      <c r="I24" s="60" t="s">
        <v>36</v>
      </c>
    </row>
    <row r="25" spans="2:9" x14ac:dyDescent="0.25">
      <c r="B25" s="1">
        <v>0.9</v>
      </c>
      <c r="C25" s="1"/>
      <c r="H25" s="60" t="s">
        <v>37</v>
      </c>
    </row>
    <row r="26" spans="2:9" x14ac:dyDescent="0.25">
      <c r="B26" s="1">
        <v>1</v>
      </c>
      <c r="C26" s="1"/>
      <c r="H26" s="60" t="s">
        <v>38</v>
      </c>
    </row>
  </sheetData>
  <conditionalFormatting sqref="H19">
    <cfRule type="expression" dxfId="35" priority="36">
      <formula>J19= "N/A"</formula>
    </cfRule>
  </conditionalFormatting>
  <conditionalFormatting sqref="H20">
    <cfRule type="expression" dxfId="34" priority="35">
      <formula>J20= "N/A"</formula>
    </cfRule>
  </conditionalFormatting>
  <conditionalFormatting sqref="H21">
    <cfRule type="expression" dxfId="33" priority="34">
      <formula>J21= "N/A"</formula>
    </cfRule>
  </conditionalFormatting>
  <conditionalFormatting sqref="H22">
    <cfRule type="expression" dxfId="32" priority="33">
      <formula>J22= "N/A"</formula>
    </cfRule>
  </conditionalFormatting>
  <conditionalFormatting sqref="H23">
    <cfRule type="expression" dxfId="31" priority="32">
      <formula>J23= "N/A"</formula>
    </cfRule>
  </conditionalFormatting>
  <conditionalFormatting sqref="H24">
    <cfRule type="expression" dxfId="30" priority="31">
      <formula>J24= "N/A"</formula>
    </cfRule>
  </conditionalFormatting>
  <conditionalFormatting sqref="H25">
    <cfRule type="expression" dxfId="29" priority="30">
      <formula>J25= "N/A"</formula>
    </cfRule>
  </conditionalFormatting>
  <conditionalFormatting sqref="H26">
    <cfRule type="expression" dxfId="28" priority="29">
      <formula>J26= "N/A"</formula>
    </cfRule>
  </conditionalFormatting>
  <conditionalFormatting sqref="I19">
    <cfRule type="expression" dxfId="27" priority="28">
      <formula xml:space="preserve"> K19 = "N/A"</formula>
    </cfRule>
  </conditionalFormatting>
  <conditionalFormatting sqref="I20">
    <cfRule type="expression" dxfId="26" priority="27">
      <formula xml:space="preserve"> K20 = "N/A"</formula>
    </cfRule>
  </conditionalFormatting>
  <conditionalFormatting sqref="I21">
    <cfRule type="expression" dxfId="25" priority="26">
      <formula xml:space="preserve"> K21 = "N/A"</formula>
    </cfRule>
  </conditionalFormatting>
  <conditionalFormatting sqref="I22">
    <cfRule type="expression" dxfId="24" priority="25">
      <formula xml:space="preserve"> K22 = "N/A"</formula>
    </cfRule>
  </conditionalFormatting>
  <conditionalFormatting sqref="I23">
    <cfRule type="expression" dxfId="23" priority="24">
      <formula xml:space="preserve"> K23 = "N/A"</formula>
    </cfRule>
  </conditionalFormatting>
  <conditionalFormatting sqref="I24">
    <cfRule type="expression" dxfId="22" priority="23">
      <formula xml:space="preserve"> K24 = "N/A"</formula>
    </cfRule>
  </conditionalFormatting>
  <conditionalFormatting sqref="O3">
    <cfRule type="expression" dxfId="21" priority="22">
      <formula>Q3= "N/A"</formula>
    </cfRule>
  </conditionalFormatting>
  <conditionalFormatting sqref="O4">
    <cfRule type="expression" dxfId="20" priority="21">
      <formula>Q4= "N/A"</formula>
    </cfRule>
  </conditionalFormatting>
  <conditionalFormatting sqref="O5">
    <cfRule type="expression" dxfId="19" priority="20">
      <formula>Q5= "N/A"</formula>
    </cfRule>
  </conditionalFormatting>
  <conditionalFormatting sqref="O6">
    <cfRule type="expression" dxfId="18" priority="19">
      <formula>Q6= "N/A"</formula>
    </cfRule>
  </conditionalFormatting>
  <conditionalFormatting sqref="O7">
    <cfRule type="expression" dxfId="17" priority="18">
      <formula>Q7= "N/A"</formula>
    </cfRule>
  </conditionalFormatting>
  <conditionalFormatting sqref="O8">
    <cfRule type="expression" dxfId="16" priority="17">
      <formula>Q8= "N/A"</formula>
    </cfRule>
  </conditionalFormatting>
  <conditionalFormatting sqref="O9">
    <cfRule type="expression" dxfId="15" priority="16">
      <formula>Q9= "N/A"</formula>
    </cfRule>
  </conditionalFormatting>
  <conditionalFormatting sqref="O10">
    <cfRule type="expression" dxfId="14" priority="15">
      <formula>Q10= "N/A"</formula>
    </cfRule>
  </conditionalFormatting>
  <conditionalFormatting sqref="H3">
    <cfRule type="expression" dxfId="13" priority="14">
      <formula>J3= "N/A"</formula>
    </cfRule>
  </conditionalFormatting>
  <conditionalFormatting sqref="H4">
    <cfRule type="expression" dxfId="12" priority="13">
      <formula>J4= "N/A"</formula>
    </cfRule>
  </conditionalFormatting>
  <conditionalFormatting sqref="H5">
    <cfRule type="expression" dxfId="11" priority="12">
      <formula>J5= "N/A"</formula>
    </cfRule>
  </conditionalFormatting>
  <conditionalFormatting sqref="H6">
    <cfRule type="expression" dxfId="10" priority="11">
      <formula>J6= "N/A"</formula>
    </cfRule>
  </conditionalFormatting>
  <conditionalFormatting sqref="H7">
    <cfRule type="expression" dxfId="9" priority="10">
      <formula>J7= "N/A"</formula>
    </cfRule>
  </conditionalFormatting>
  <conditionalFormatting sqref="H8">
    <cfRule type="expression" dxfId="8" priority="9">
      <formula>J8= "N/A"</formula>
    </cfRule>
  </conditionalFormatting>
  <conditionalFormatting sqref="H9">
    <cfRule type="expression" dxfId="7" priority="8">
      <formula>J9= "N/A"</formula>
    </cfRule>
  </conditionalFormatting>
  <conditionalFormatting sqref="H10">
    <cfRule type="expression" dxfId="6" priority="7">
      <formula>J10= "N/A"</formula>
    </cfRule>
  </conditionalFormatting>
  <conditionalFormatting sqref="I3">
    <cfRule type="expression" dxfId="5" priority="6">
      <formula xml:space="preserve"> K3 = "N/A"</formula>
    </cfRule>
  </conditionalFormatting>
  <conditionalFormatting sqref="I4">
    <cfRule type="expression" dxfId="4" priority="5">
      <formula xml:space="preserve"> K4 = "N/A"</formula>
    </cfRule>
  </conditionalFormatting>
  <conditionalFormatting sqref="I5">
    <cfRule type="expression" dxfId="3" priority="4">
      <formula xml:space="preserve"> K5 = "N/A"</formula>
    </cfRule>
  </conditionalFormatting>
  <conditionalFormatting sqref="I6">
    <cfRule type="expression" dxfId="2" priority="3">
      <formula xml:space="preserve"> K6 = "N/A"</formula>
    </cfRule>
  </conditionalFormatting>
  <conditionalFormatting sqref="I7">
    <cfRule type="expression" dxfId="1" priority="2">
      <formula xml:space="preserve"> K7 = "N/A"</formula>
    </cfRule>
  </conditionalFormatting>
  <conditionalFormatting sqref="I8">
    <cfRule type="expression" dxfId="0" priority="1">
      <formula xml:space="preserve"> K8 = "N/A"</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 - Estate</vt:lpstr>
      <vt:lpstr>Estate Checklist</vt:lpstr>
      <vt:lpstr>Estate Report</vt:lpstr>
      <vt:lpstr>Instructions - Outgrower</vt:lpstr>
      <vt:lpstr>Outgrower Checklist</vt:lpstr>
      <vt:lpstr>Outgrower Report</vt:lpstr>
      <vt:lpstr>DropDowns</vt:lpstr>
      <vt:lpstr>'Estate Checklist'!Print_Titles</vt:lpstr>
      <vt:lpstr>'Estate Report'!Print_Titles</vt:lpstr>
      <vt:lpstr>'Outgrower Checklist'!Print_Titles</vt:lpstr>
      <vt:lpstr>'Outgrower Report'!Print_Titles</vt:lpstr>
    </vt:vector>
  </TitlesOfParts>
  <Company>Landesa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Olson</dc:creator>
  <cp:lastModifiedBy>Megan Olson</cp:lastModifiedBy>
  <cp:lastPrinted>2019-01-09T20:04:24Z</cp:lastPrinted>
  <dcterms:created xsi:type="dcterms:W3CDTF">2018-04-18T19:22:42Z</dcterms:created>
  <dcterms:modified xsi:type="dcterms:W3CDTF">2020-11-03T16:47:08Z</dcterms:modified>
</cp:coreProperties>
</file>